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przedsiewziecia na 01.01.2013 r" sheetId="1" r:id="rId1"/>
    <sheet name="Arkusz1" sheetId="2" r:id="rId2"/>
  </sheets>
  <definedNames>
    <definedName name="_xlnm.Print_Area" localSheetId="0">'przedsiewziecia na 01.01.2013 r'!$B$1:$Q$56</definedName>
    <definedName name="_xlnm.Print_Titles" localSheetId="0">'przedsiewziecia na 01.01.2013 r'!$3:$5</definedName>
  </definedNames>
  <calcPr fullCalcOnLoad="1"/>
</workbook>
</file>

<file path=xl/comments1.xml><?xml version="1.0" encoding="utf-8"?>
<comments xmlns="http://schemas.openxmlformats.org/spreadsheetml/2006/main">
  <authors>
    <author>Adam Głębski</author>
    <author>AJG</author>
  </authors>
  <commentList>
    <comment ref="C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D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G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I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Q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I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<sst xmlns="http://schemas.openxmlformats.org/spreadsheetml/2006/main" count="157" uniqueCount="118">
  <si>
    <t xml:space="preserve">Nazwa i cel </t>
  </si>
  <si>
    <t>Limit zobowiązań</t>
  </si>
  <si>
    <t>Od</t>
  </si>
  <si>
    <t>Do</t>
  </si>
  <si>
    <t xml:space="preserve"> - wydatki bieżące</t>
  </si>
  <si>
    <t xml:space="preserve"> - wydatki majątkowe</t>
  </si>
  <si>
    <t xml:space="preserve"> - wydatki bieżące </t>
  </si>
  <si>
    <t xml:space="preserve"> - wydatki majątkowe </t>
  </si>
  <si>
    <t>Wydział Inżynierii Urzędu Miasta Bełchatowa</t>
  </si>
  <si>
    <t>Zespół ds.Rozwoju Gospodarczego Miasta Urzędu Miasta Bełchatowa</t>
  </si>
  <si>
    <t>Wydział Skarbu Gminy Urzędu Miasta Bełchatowa</t>
  </si>
  <si>
    <t>Wydział Inwestycji Urzędu Miasta Bełchatowa</t>
  </si>
  <si>
    <t xml:space="preserve">Wydział Inżynierii Urzędu Miasta Bełchatowa </t>
  </si>
  <si>
    <t>Wydział Organizacyjny Urzędu Miasta Bełchatowa</t>
  </si>
  <si>
    <t xml:space="preserve">     </t>
  </si>
  <si>
    <t>Bieżące utrzymanie dróg powiatowych.                                       Cel: zapewnienie bezpieczeństwa na terenie miasta</t>
  </si>
  <si>
    <t>Załącznik Nr 2</t>
  </si>
  <si>
    <t>Lp.</t>
  </si>
  <si>
    <t>Wydział Skarbu Gminy</t>
  </si>
  <si>
    <t>Budowa nawierzchni ulic, ścieżki rowerowej, chodników, zjazdów, oświetlenia w osiedlu Politanice - przebudowa ulicy Czyżewskiego                                                Cel: Poprawa stanu bezpieczeństwa pulicznego, warunków mieszkaniowych społeczeństwa</t>
  </si>
  <si>
    <t>Wdział Inwestycji Urzędu Miasta Bełchatowa</t>
  </si>
  <si>
    <t>Konserwacja, pielęgnacja oraz rewaloryzacja zieleni                                                                Cel: zachowanie istniejącego stanu w obszarze systemu zieleni miejskiej, zapewnienie mieszkańcom odpowiednich warunków życia, stworzenie możliwości wypoczynku, rekreacji czynnej oraz biernej</t>
  </si>
  <si>
    <t xml:space="preserve">Rewitalizacja Centrum Miasta Bełchatowa- etap I - Przebudowa ulicy Pabianickiej wraz z infrastrukturą komunalną                                                                        Cel: Poprawa stanu bezpieczeństwa publicznego, warunków mieszkaniowych społeczeństwa </t>
  </si>
  <si>
    <t>Limity wydatków w poszczególnych latach (wszystkie lata)</t>
  </si>
  <si>
    <t>Wydatki poniesione w latach poprzednich</t>
  </si>
  <si>
    <t>Łączne nakłady finansowe</t>
  </si>
  <si>
    <t>Okres realizacji 
(w wierszu program/       umowa)</t>
  </si>
  <si>
    <t>Jednostka odpowiedzialna</t>
  </si>
  <si>
    <t>Budowa ul. Św.Stanisława Biskupa                              Cel:Poprawa stanu bezpieczeństwa publicznego, warunków mieszkaniowych społeczeństwa</t>
  </si>
  <si>
    <t>Budowa ścieżki rowerowej w ciągu ulicy Piłsudskiego                                                           Cel:Poprawa stanu bezpieczeństwa publicznego, warunków mieszkaniowych społeczeństwa</t>
  </si>
  <si>
    <t>Wkład pieniężny dla Spółki "TBS" na realizację zadania: Budowa dwóch budynków mieszkalnych wielorodzinnych sześciokondygnacyjnych na osiedlu Olsztyńskim w Bełchatowie                                                                        Cel: Zabezpieczenie potrzeb mieszkaniowych osób mieszkających na terenie Miasta Bełchatowa</t>
  </si>
  <si>
    <t>Uzbrojenie terenów inwestycyjnych w rejonie ulicy Czaplinieckiej i Cegielnianej w Bełchatowie                                                                                             Cel: stworzenie warunków dla rozwoju przedsiębiorczości w mieście</t>
  </si>
  <si>
    <t>Wykaz przedsięwzięć do WPF na lata 2013-2020</t>
  </si>
  <si>
    <t>System gospodarowania odpadami komunalnymi na terenie Miasta Bełchatowa                                                               Cel: Odbieranie i zagospodarowanie odpadów komunalnych z terenów zamieszkałych i niezamieszkałych na terenie Miasta Bełchatowa</t>
  </si>
  <si>
    <t xml:space="preserve">Budowa kanalizacji sanitarnej i deszczowej w osiedlu Ludwików - etap II                                                                                          Cel: poprawa warunków mieszkaniowych, a także ochrona środowiska </t>
  </si>
  <si>
    <t>PT i budowa oświetlenia ulic na terenie Miasta Bełchatowa (ul. Cegielniania, os. Ludwików).                                                                                    Cel: poprawa warunków bezpieczeństwa w mieście</t>
  </si>
  <si>
    <t>Zespół ds. Promocji i Współpracy z Miastami Partnerskimi Urzędu Miasta Bełchatowa</t>
  </si>
  <si>
    <t>1.</t>
  </si>
  <si>
    <t>Wydatki na przedsięwzięcia -ogółem (1.1+1.2+1.3)</t>
  </si>
  <si>
    <t>1a</t>
  </si>
  <si>
    <t>1b</t>
  </si>
  <si>
    <t>1.1</t>
  </si>
  <si>
    <t>1.1.1</t>
  </si>
  <si>
    <t>1.1.1.1</t>
  </si>
  <si>
    <t>1.1.1.2</t>
  </si>
  <si>
    <t>1.1.1.3</t>
  </si>
  <si>
    <t>1.1.1.4</t>
  </si>
  <si>
    <t>1.1.2</t>
  </si>
  <si>
    <t>1.1.2.2</t>
  </si>
  <si>
    <t>1.1.2.3</t>
  </si>
  <si>
    <t>1.1.2.4</t>
  </si>
  <si>
    <t>1.1.2.1</t>
  </si>
  <si>
    <t>1.3</t>
  </si>
  <si>
    <t>Wydatki na programy, projekty lub zadania pozostałe (inne niż wymienione w 1.1 i 1.2), z tego:</t>
  </si>
  <si>
    <t>1.3.1</t>
  </si>
  <si>
    <t>1.3.2</t>
  </si>
  <si>
    <t>1.3.1.1</t>
  </si>
  <si>
    <t>1.3.1.2</t>
  </si>
  <si>
    <t>1.3.1.3</t>
  </si>
  <si>
    <t>1.3.1.4</t>
  </si>
  <si>
    <t>1.3.1.5</t>
  </si>
  <si>
    <t>1.3.1.6</t>
  </si>
  <si>
    <t>1.3.1.7</t>
  </si>
  <si>
    <t>1.3.2.1.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</si>
  <si>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</si>
  <si>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</si>
  <si>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</si>
  <si>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</si>
  <si>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</si>
  <si>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</si>
  <si>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</si>
  <si>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</si>
  <si>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</si>
  <si>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</si>
  <si>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</si>
  <si>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>1.3.2.14</t>
  </si>
  <si>
    <t>1.3.1.8</t>
  </si>
  <si>
    <t>1.3.1.9</t>
  </si>
  <si>
    <t>Wydatki na programy, projekty lub zadania związane z programami realizowanymi z udziałem środków, o których mowa w art. 5 ust. 1 pkt 2 i 3 ustawy z dnia 27 sierpnia 2009 r. o finansach publicznych (Dz.U. Nr 157, poz. 1240, z późn. Zmianami), z tego:</t>
  </si>
  <si>
    <t xml:space="preserve">Zespół ds.. Gospodarowania Odpadami Komunalnymi Urzędu Miasta Bełchatowa </t>
  </si>
  <si>
    <t>Budowa Miejskiego Centrum Kultury wraz z ekspozycją Giganty Mocy.                                                                                                        Cel: kształtowanie i rozwijanie kultury i tożsamości regionalnej</t>
  </si>
  <si>
    <t>Re:aktor Myśli Energetycznej                                                                                                               Cel:Promocja Miasta Bełchatowa</t>
  </si>
  <si>
    <t>Bieżące utrzymanie dróg gminnych i wewnętrznych.                                                     Cel: zapewnienie bezpieczeństwa na terenie miasta</t>
  </si>
  <si>
    <t>Remont i naprawa wiat przystankowych.                                                            Cel: poprawa wyglądu estetycznego miasta i zapewnienie bezpieczeństwa</t>
  </si>
  <si>
    <t>Utrzymanie czystości i porządku na terenie Miasta Bełchatowa.                                                                                       Cel: zapewnienie należytego stanu sanitarnego  i estetycznego miasta</t>
  </si>
  <si>
    <t>Odbiór, opieka i wyłapywanie bezdomnych zwierząt z terenu miasta Bełchatowa.                                                              Cel: zapewnienie ochrony przed bezdomnymi zwierzętami i zapewnienie opieki bezdomnym zwierzętom</t>
  </si>
  <si>
    <t>Wkład pieniężny dla Spółki "WOD-KAN" na realizację zadania: Budowa i modernizacja systemu sieci wodno-kanalizacyjnej na terenie miasta Bełchatowa.                                                                                           Cel: dokapitalizowanie Spółki i poprawa wiarygodności Spółki przy zaciąganiu kredytów, poprawa płynności finansowej w związku z realizacją w/w Projektu</t>
  </si>
  <si>
    <t>Budowa ul. Św.Barbary i ul. Węglowej wraz z infrastrukturą komunalną                                Cel:Poprawa stanu bezpieczeństwa publicznego, warunków mieszkaniowych społeczeństwa</t>
  </si>
  <si>
    <t>Świadczenie usług publicznych w komunikacji miejskiej autobusowej na terenie miasta Bełchatowa w latach 2009-2018.                                                                 Cel: zaspokojenie zbiorowych potrzeb wspólnoty w  zakresie lokalnego transportu zbiorowego</t>
  </si>
  <si>
    <t>Utrzymanie Systemu Zarządzania Jakością zgodnego z wymogami międzynarodowej normy ISO 9001.                                                                       Cel: funkcjonowanie Urzędu Miasta Bełchatowa w oparciu o jakościowe standardy międzynarodowej normy ISO 9001 w celu poprawy jakości świadczonych przez urząd usług</t>
  </si>
  <si>
    <t>1.3.2.15</t>
  </si>
  <si>
    <t>1.3.1.10</t>
  </si>
  <si>
    <t>1.3.1.11</t>
  </si>
  <si>
    <t>Zespół ds. Promocji  i Współpracy z Miastami Partnerskimi Urzędu Miasta Bełchatowa</t>
  </si>
  <si>
    <t xml:space="preserve">Rewitalizacja Centrum Miasta Bełchatowa- etap I - Przebudowa ulicy Pabianickiej wraz z infrastrukturą komunalną                                                                                   Cel: Poprawa stanu bezpieczeństwa publicznego, warunków mieszkaniowych społeczeństwa </t>
  </si>
  <si>
    <t>Opracowanie Strategii Marki Miasta Bełchatowa związanej z województwem łódzkim                               Cel: Promocja Miasta Bełchatowa</t>
  </si>
  <si>
    <t>Przebudowa ul. Kredowej                                              Cel: Poprawa stanu bezpieczeństwa publicznego, warunków  komunikacji miejskiej</t>
  </si>
  <si>
    <t>Budowa ul. Ludwikowskiej                                             Cel: Poprawa stanu bezpieczeństwa publicznego, warunków  komunikacji miejskiej</t>
  </si>
  <si>
    <t>Modernizacja oświetlenia ulicznego z zastosowaniem systemu zarządzania oświetleniem ulicznym na ulicach Miasta Bełchatowa.                                                         Cel: Uzyskanie zmniejszenia zużycia energii elektrycznej i poprawa efektywności oświetlenia ulicznego Miasta Bełchatowa</t>
  </si>
  <si>
    <t>Przygotowanie strategii i wybranych planów operacyjnych dla gmin obszaru funkcjonalnego Miasta Bełchatowa i Powiatu Bełchatowskiego</t>
  </si>
  <si>
    <t xml:space="preserve">Przebudowa ul. Zamoście                                              Cel: Poprawa stanu bezpieczeństwa publicznego, warunków  komunikacji miejskiej,        </t>
  </si>
  <si>
    <t xml:space="preserve">PT i budowa nawierzchni ulic w os. Grocholice              Cel: Poprawa stanu bezpieczeństwa publicznego, warunków  komunikacji miejskiej,        </t>
  </si>
  <si>
    <t xml:space="preserve">Budowa nawierzchni ulic: Nowa, Dolna, Wodna                Cel: Poprawa stanu bezpieczeństwa publicznego, warunków  komunikacji miejskiej,        </t>
  </si>
  <si>
    <t xml:space="preserve">PT i budowa dróg, chodników i parkingów na terenie miasta                                                                        Cel: Poprawa stanu bezpieczeństwa publicznego, warunków  komunikacji miejskiej,        </t>
  </si>
  <si>
    <t xml:space="preserve">PT i budowa ulic w os. Olsztyńskim                              Cel: Poprawa stanu bezpieczeństwa publicznego, warunków  komunikacji miejskiej,        </t>
  </si>
  <si>
    <t xml:space="preserve">Rozbudowa ulicy Św. Alberta Chmielowskiego               Cel: Poprawa stanu bezpieczeństwa publicznego, warunków  komunikacji miejskiej,        </t>
  </si>
  <si>
    <t xml:space="preserve">PT i budowa nawierzchni ulicy Myśliwskiej                Cel: Poprawa stanu bezpieczeństwa publicznego, warunków  komunikacji miejskiej,        </t>
  </si>
  <si>
    <t xml:space="preserve">PT i budowa ulic w os. Binków                                     Cel: Poprawa stanu bezpieczeństwa publicznego, warunków  komunikacji miejskiej,        </t>
  </si>
  <si>
    <t>1.3.2.13.</t>
  </si>
  <si>
    <t>1.3.2.16</t>
  </si>
  <si>
    <t>1.3.2.17</t>
  </si>
  <si>
    <t>1.3.2.18</t>
  </si>
  <si>
    <t>1.3.2.19</t>
  </si>
  <si>
    <t>1.3.2.20</t>
  </si>
  <si>
    <t>1.3.2.21</t>
  </si>
  <si>
    <t>1.3.2.22</t>
  </si>
  <si>
    <t>1.3.2.23</t>
  </si>
  <si>
    <t xml:space="preserve">PT i budowa nawierzchni ulicy Sadowej             Cel: Poprawa stanu bezpieczeństwa publicznego, warunków  komunikacji miejskiej,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</si>
</sst>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10"/>
      <name val="Czcionka tekstu podstawowego"/>
      <family val="2"/>
    </font>
    <font>
      <sz val="9"/>
      <color indexed="10"/>
      <name val="Czcionka tekstu podstawowego"/>
      <family val="2"/>
    </font>
    <font>
      <b/>
      <sz val="10"/>
      <color indexed="10"/>
      <name val="Czcionka tekstu podstawowego"/>
      <family val="0"/>
    </font>
    <font>
      <sz val="14"/>
      <color indexed="10"/>
      <name val="Czcionka tekstu podstawowego"/>
      <family val="2"/>
    </font>
    <font>
      <b/>
      <sz val="12"/>
      <color indexed="10"/>
      <name val="Czcionka tekstu podstawowego"/>
      <family val="2"/>
    </font>
    <font>
      <b/>
      <sz val="11"/>
      <color indexed="10"/>
      <name val="Czcionka tekstu podstawowego"/>
      <family val="2"/>
    </font>
    <font>
      <sz val="10"/>
      <color indexed="10"/>
      <name val="Czcionka tekstu podstawowego"/>
      <family val="2"/>
    </font>
    <font>
      <sz val="8"/>
      <name val="Czcionka tekstu podstawowego"/>
      <family val="2"/>
    </font>
    <font>
      <b/>
      <sz val="18"/>
      <name val="Czcionka tekstu podstawowego"/>
      <family val="2"/>
    </font>
    <font>
      <sz val="9"/>
      <name val="Czcionka tekstu podstawowego"/>
      <family val="2"/>
    </font>
    <font>
      <sz val="10"/>
      <name val="Times New Roman"/>
      <family val="1"/>
    </font>
    <font>
      <sz val="10"/>
      <name val="Czcionka tekstu podstawowego"/>
      <family val="0"/>
    </font>
    <font>
      <i/>
      <sz val="10"/>
      <name val="Czcionka tekstu podstawowego"/>
      <family val="0"/>
    </font>
    <font>
      <b/>
      <sz val="8"/>
      <name val="Czcionka tekstu podstawowego"/>
      <family val="2"/>
    </font>
    <font>
      <b/>
      <i/>
      <sz val="10"/>
      <name val="Times New Roman"/>
      <family val="1"/>
    </font>
    <font>
      <b/>
      <sz val="10"/>
      <name val="Czcionka tekstu podstawowego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name val="Czcionka tekstu podstawowego"/>
      <family val="2"/>
    </font>
    <font>
      <b/>
      <i/>
      <sz val="10"/>
      <name val="Czcionka tekstu podstawowego"/>
      <family val="0"/>
    </font>
    <font>
      <i/>
      <sz val="8"/>
      <name val="Czcionka tekstu podstawowego"/>
      <family val="2"/>
    </font>
    <font>
      <i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Protection="0">
      <alignment/>
    </xf>
    <xf numFmtId="0" fontId="1" fillId="0" borderId="0">
      <alignment/>
      <protection/>
    </xf>
    <xf numFmtId="0" fontId="53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3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11" xfId="0" applyNumberFormat="1" applyFont="1" applyFill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right" wrapText="1"/>
    </xf>
    <xf numFmtId="0" fontId="14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right" vertical="center"/>
    </xf>
    <xf numFmtId="0" fontId="16" fillId="33" borderId="13" xfId="0" applyFont="1" applyFill="1" applyBorder="1" applyAlignment="1">
      <alignment horizontal="right" vertical="center"/>
    </xf>
    <xf numFmtId="4" fontId="17" fillId="33" borderId="10" xfId="0" applyNumberFormat="1" applyFont="1" applyFill="1" applyBorder="1" applyAlignment="1">
      <alignment horizontal="right" vertical="center"/>
    </xf>
    <xf numFmtId="0" fontId="16" fillId="33" borderId="10" xfId="0" applyFont="1" applyFill="1" applyBorder="1" applyAlignment="1">
      <alignment horizontal="right" vertical="center"/>
    </xf>
    <xf numFmtId="0" fontId="16" fillId="33" borderId="11" xfId="0" applyFont="1" applyFill="1" applyBorder="1" applyAlignment="1">
      <alignment horizontal="right" vertical="center"/>
    </xf>
    <xf numFmtId="4" fontId="17" fillId="0" borderId="1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18" fillId="33" borderId="10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/>
    </xf>
    <xf numFmtId="0" fontId="27" fillId="0" borderId="14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2" fillId="0" borderId="11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Normalny 5" xfId="54"/>
    <cellStyle name="Normalny 6" xfId="55"/>
    <cellStyle name="Obliczenia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V65"/>
  <sheetViews>
    <sheetView tabSelected="1" zoomScale="80" zoomScaleNormal="80" zoomScaleSheetLayoutView="75" workbookViewId="0" topLeftCell="C1">
      <selection activeCell="I32" sqref="I32"/>
    </sheetView>
  </sheetViews>
  <sheetFormatPr defaultColWidth="8.796875" defaultRowHeight="14.25"/>
  <cols>
    <col min="1" max="1" width="9" style="11" customWidth="1"/>
    <col min="2" max="2" width="7.3984375" style="11" customWidth="1"/>
    <col min="3" max="3" width="36.5" style="11" customWidth="1"/>
    <col min="4" max="4" width="12.09765625" style="11" customWidth="1"/>
    <col min="5" max="6" width="4.19921875" style="11" customWidth="1"/>
    <col min="7" max="7" width="13.19921875" style="11" customWidth="1"/>
    <col min="8" max="8" width="13.19921875" style="14" customWidth="1"/>
    <col min="9" max="9" width="12.59765625" style="11" customWidth="1"/>
    <col min="10" max="10" width="12.3984375" style="11" customWidth="1"/>
    <col min="11" max="11" width="12" style="11" customWidth="1"/>
    <col min="12" max="12" width="11.8984375" style="11" customWidth="1"/>
    <col min="13" max="13" width="11.09765625" style="11" customWidth="1"/>
    <col min="14" max="14" width="11.8984375" style="11" customWidth="1"/>
    <col min="15" max="15" width="11.59765625" style="11" customWidth="1"/>
    <col min="16" max="16" width="11.09765625" style="11" customWidth="1"/>
    <col min="17" max="17" width="13.19921875" style="11" customWidth="1"/>
    <col min="18" max="16384" width="9" style="11" customWidth="1"/>
  </cols>
  <sheetData>
    <row r="1" spans="2:17" s="1" customFormat="1" ht="23.25">
      <c r="B1" s="15"/>
      <c r="C1" s="70" t="s">
        <v>32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0"/>
      <c r="P1" s="40"/>
      <c r="Q1" s="39" t="s">
        <v>16</v>
      </c>
    </row>
    <row r="2" spans="2:8" s="1" customFormat="1" ht="12">
      <c r="B2" s="15"/>
      <c r="C2" s="16"/>
      <c r="D2" s="16"/>
      <c r="E2" s="16"/>
      <c r="F2" s="16"/>
      <c r="G2" s="16"/>
      <c r="H2" s="2"/>
    </row>
    <row r="3" spans="2:22" s="1" customFormat="1" ht="68.25" customHeight="1">
      <c r="B3" s="66" t="s">
        <v>17</v>
      </c>
      <c r="C3" s="66" t="s">
        <v>0</v>
      </c>
      <c r="D3" s="66" t="s">
        <v>27</v>
      </c>
      <c r="E3" s="68" t="s">
        <v>26</v>
      </c>
      <c r="F3" s="69"/>
      <c r="G3" s="66" t="s">
        <v>25</v>
      </c>
      <c r="H3" s="66" t="s">
        <v>24</v>
      </c>
      <c r="I3" s="75" t="s">
        <v>23</v>
      </c>
      <c r="J3" s="76"/>
      <c r="K3" s="76"/>
      <c r="L3" s="76"/>
      <c r="M3" s="76"/>
      <c r="N3" s="76"/>
      <c r="O3" s="76"/>
      <c r="P3" s="76"/>
      <c r="Q3" s="66" t="s">
        <v>1</v>
      </c>
      <c r="R3" s="16"/>
      <c r="U3" s="2"/>
      <c r="V3" s="2"/>
    </row>
    <row r="4" spans="2:18" s="1" customFormat="1" ht="23.25" customHeight="1">
      <c r="B4" s="67"/>
      <c r="C4" s="67"/>
      <c r="D4" s="67"/>
      <c r="E4" s="33" t="s">
        <v>2</v>
      </c>
      <c r="F4" s="33" t="s">
        <v>3</v>
      </c>
      <c r="G4" s="67"/>
      <c r="H4" s="67"/>
      <c r="I4" s="34">
        <v>2013</v>
      </c>
      <c r="J4" s="33">
        <v>2014</v>
      </c>
      <c r="K4" s="33">
        <v>2015</v>
      </c>
      <c r="L4" s="33">
        <v>2016</v>
      </c>
      <c r="M4" s="33">
        <v>2017</v>
      </c>
      <c r="N4" s="33">
        <v>2018</v>
      </c>
      <c r="O4" s="33">
        <v>2019</v>
      </c>
      <c r="P4" s="33">
        <v>2020</v>
      </c>
      <c r="Q4" s="67"/>
      <c r="R4" s="16"/>
    </row>
    <row r="5" spans="2:18" s="1" customFormat="1" ht="11.25" customHeight="1"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  <c r="M5" s="33">
        <v>12</v>
      </c>
      <c r="N5" s="33">
        <v>13</v>
      </c>
      <c r="O5" s="33">
        <v>14</v>
      </c>
      <c r="P5" s="33">
        <v>15</v>
      </c>
      <c r="Q5" s="33">
        <v>16</v>
      </c>
      <c r="R5" s="16"/>
    </row>
    <row r="6" spans="2:18" s="3" customFormat="1" ht="22.5" customHeight="1">
      <c r="B6" s="42" t="s">
        <v>37</v>
      </c>
      <c r="C6" s="73" t="s">
        <v>38</v>
      </c>
      <c r="D6" s="74"/>
      <c r="E6" s="74"/>
      <c r="F6" s="74"/>
      <c r="G6" s="35">
        <f aca="true" t="shared" si="0" ref="G6:Q6">G9+G20</f>
        <v>243630175.68</v>
      </c>
      <c r="H6" s="35">
        <f t="shared" si="0"/>
        <v>94838247.38</v>
      </c>
      <c r="I6" s="35">
        <f t="shared" si="0"/>
        <v>57569812.3</v>
      </c>
      <c r="J6" s="35">
        <f t="shared" si="0"/>
        <v>45659577</v>
      </c>
      <c r="K6" s="35">
        <f t="shared" si="0"/>
        <v>24960727</v>
      </c>
      <c r="L6" s="35">
        <f t="shared" si="0"/>
        <v>9801812</v>
      </c>
      <c r="M6" s="35">
        <f t="shared" si="0"/>
        <v>5570000</v>
      </c>
      <c r="N6" s="35">
        <f t="shared" si="0"/>
        <v>5230000</v>
      </c>
      <c r="O6" s="35">
        <f t="shared" si="0"/>
        <v>0</v>
      </c>
      <c r="P6" s="35">
        <f t="shared" si="0"/>
        <v>0</v>
      </c>
      <c r="Q6" s="35">
        <f t="shared" si="0"/>
        <v>95996661.53</v>
      </c>
      <c r="R6" s="36"/>
    </row>
    <row r="7" spans="2:17" s="4" customFormat="1" ht="23.25" customHeight="1">
      <c r="B7" s="49" t="s">
        <v>39</v>
      </c>
      <c r="C7" s="64" t="s">
        <v>4</v>
      </c>
      <c r="D7" s="65"/>
      <c r="E7" s="65"/>
      <c r="F7" s="65"/>
      <c r="G7" s="28">
        <f aca="true" t="shared" si="1" ref="G7:Q7">G10+G21</f>
        <v>129414441.28999999</v>
      </c>
      <c r="H7" s="28">
        <f t="shared" si="1"/>
        <v>59174175.49999999</v>
      </c>
      <c r="I7" s="28">
        <f t="shared" si="1"/>
        <v>14892549.79</v>
      </c>
      <c r="J7" s="28">
        <f t="shared" si="1"/>
        <v>24185177</v>
      </c>
      <c r="K7" s="28">
        <f t="shared" si="1"/>
        <v>13060727</v>
      </c>
      <c r="L7" s="28">
        <f t="shared" si="1"/>
        <v>7301812</v>
      </c>
      <c r="M7" s="28">
        <f t="shared" si="1"/>
        <v>5570000</v>
      </c>
      <c r="N7" s="28">
        <f t="shared" si="1"/>
        <v>5230000</v>
      </c>
      <c r="O7" s="28">
        <f t="shared" si="1"/>
        <v>0</v>
      </c>
      <c r="P7" s="28">
        <f t="shared" si="1"/>
        <v>0</v>
      </c>
      <c r="Q7" s="28">
        <f t="shared" si="1"/>
        <v>39831170.8</v>
      </c>
    </row>
    <row r="8" spans="2:17" s="4" customFormat="1" ht="20.25" customHeight="1">
      <c r="B8" s="49" t="s">
        <v>40</v>
      </c>
      <c r="C8" s="64" t="s">
        <v>5</v>
      </c>
      <c r="D8" s="65"/>
      <c r="E8" s="65"/>
      <c r="F8" s="65"/>
      <c r="G8" s="28">
        <f>G15+G33</f>
        <v>114215734.39</v>
      </c>
      <c r="H8" s="28">
        <f aca="true" t="shared" si="2" ref="H8:P8">H15+H33</f>
        <v>35664071.88</v>
      </c>
      <c r="I8" s="28">
        <f t="shared" si="2"/>
        <v>42677262.510000005</v>
      </c>
      <c r="J8" s="28">
        <f t="shared" si="2"/>
        <v>21474400</v>
      </c>
      <c r="K8" s="28">
        <f t="shared" si="2"/>
        <v>11900000</v>
      </c>
      <c r="L8" s="28">
        <f t="shared" si="2"/>
        <v>2500000</v>
      </c>
      <c r="M8" s="28">
        <f t="shared" si="2"/>
        <v>0</v>
      </c>
      <c r="N8" s="28">
        <f t="shared" si="2"/>
        <v>0</v>
      </c>
      <c r="O8" s="28">
        <f t="shared" si="2"/>
        <v>0</v>
      </c>
      <c r="P8" s="28">
        <f t="shared" si="2"/>
        <v>0</v>
      </c>
      <c r="Q8" s="28">
        <f>Q15+Q33</f>
        <v>56165490.730000004</v>
      </c>
    </row>
    <row r="9" spans="2:17" s="5" customFormat="1" ht="60" customHeight="1">
      <c r="B9" s="45" t="s">
        <v>41</v>
      </c>
      <c r="C9" s="71" t="s">
        <v>78</v>
      </c>
      <c r="D9" s="72"/>
      <c r="E9" s="72"/>
      <c r="F9" s="72"/>
      <c r="G9" s="31">
        <f aca="true" t="shared" si="3" ref="G9:Q9">G10+G15</f>
        <v>31240591</v>
      </c>
      <c r="H9" s="31">
        <f t="shared" si="3"/>
        <v>8830832.9</v>
      </c>
      <c r="I9" s="31">
        <f t="shared" si="3"/>
        <v>22409758.099999998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31">
        <f t="shared" si="3"/>
        <v>0</v>
      </c>
      <c r="O9" s="31">
        <f t="shared" si="3"/>
        <v>0</v>
      </c>
      <c r="P9" s="31">
        <f t="shared" si="3"/>
        <v>0</v>
      </c>
      <c r="Q9" s="31">
        <f t="shared" si="3"/>
        <v>20304259.11</v>
      </c>
    </row>
    <row r="10" spans="2:17" s="5" customFormat="1" ht="22.5" customHeight="1">
      <c r="B10" s="46" t="s">
        <v>42</v>
      </c>
      <c r="C10" s="61" t="s">
        <v>6</v>
      </c>
      <c r="D10" s="62"/>
      <c r="E10" s="62"/>
      <c r="F10" s="63"/>
      <c r="G10" s="43">
        <f aca="true" t="shared" si="4" ref="G10:Q10">SUM(G11:G14)</f>
        <v>291016.05</v>
      </c>
      <c r="H10" s="43">
        <f t="shared" si="4"/>
        <v>105690.76000000001</v>
      </c>
      <c r="I10" s="43">
        <f t="shared" si="4"/>
        <v>185325.28999999998</v>
      </c>
      <c r="J10" s="43">
        <f t="shared" si="4"/>
        <v>0</v>
      </c>
      <c r="K10" s="43">
        <f t="shared" si="4"/>
        <v>0</v>
      </c>
      <c r="L10" s="43">
        <f t="shared" si="4"/>
        <v>0</v>
      </c>
      <c r="M10" s="43">
        <f t="shared" si="4"/>
        <v>0</v>
      </c>
      <c r="N10" s="43">
        <f t="shared" si="4"/>
        <v>0</v>
      </c>
      <c r="O10" s="43">
        <f t="shared" si="4"/>
        <v>0</v>
      </c>
      <c r="P10" s="43">
        <f t="shared" si="4"/>
        <v>0</v>
      </c>
      <c r="Q10" s="43">
        <f t="shared" si="4"/>
        <v>116985.3</v>
      </c>
    </row>
    <row r="11" spans="2:18" s="5" customFormat="1" ht="94.5" customHeight="1">
      <c r="B11" s="17" t="s">
        <v>43</v>
      </c>
      <c r="C11" s="29" t="s">
        <v>19</v>
      </c>
      <c r="D11" s="26" t="s">
        <v>36</v>
      </c>
      <c r="E11" s="37">
        <v>2011</v>
      </c>
      <c r="F11" s="37">
        <v>2013</v>
      </c>
      <c r="G11" s="23">
        <f>SUM(H11:P11)</f>
        <v>24538.1</v>
      </c>
      <c r="H11" s="23">
        <v>7318.1</v>
      </c>
      <c r="I11" s="23">
        <v>17220</v>
      </c>
      <c r="J11" s="23"/>
      <c r="K11" s="23"/>
      <c r="L11" s="23"/>
      <c r="M11" s="23"/>
      <c r="N11" s="23"/>
      <c r="O11" s="23"/>
      <c r="P11" s="23"/>
      <c r="Q11" s="23">
        <v>0</v>
      </c>
      <c r="R11" s="6"/>
    </row>
    <row r="12" spans="2:18" s="5" customFormat="1" ht="90" customHeight="1">
      <c r="B12" s="17" t="s">
        <v>44</v>
      </c>
      <c r="C12" s="30" t="s">
        <v>94</v>
      </c>
      <c r="D12" s="18" t="s">
        <v>36</v>
      </c>
      <c r="E12" s="38">
        <v>2011</v>
      </c>
      <c r="F12" s="37">
        <v>2013</v>
      </c>
      <c r="G12" s="23">
        <f>SUM(H12:P12)</f>
        <v>40000</v>
      </c>
      <c r="H12" s="58">
        <v>2000</v>
      </c>
      <c r="I12" s="23">
        <v>38000</v>
      </c>
      <c r="J12" s="23"/>
      <c r="K12" s="23"/>
      <c r="L12" s="23"/>
      <c r="M12" s="23"/>
      <c r="N12" s="23"/>
      <c r="O12" s="23"/>
      <c r="P12" s="23"/>
      <c r="Q12" s="23">
        <v>0</v>
      </c>
      <c r="R12" s="6"/>
    </row>
    <row r="13" spans="2:18" s="8" customFormat="1" ht="91.5" customHeight="1">
      <c r="B13" s="17" t="s">
        <v>45</v>
      </c>
      <c r="C13" s="18" t="s">
        <v>95</v>
      </c>
      <c r="D13" s="18" t="s">
        <v>93</v>
      </c>
      <c r="E13" s="19">
        <v>2011</v>
      </c>
      <c r="F13" s="20">
        <v>2013</v>
      </c>
      <c r="G13" s="22">
        <f>SUM(H13:P13)</f>
        <v>200859</v>
      </c>
      <c r="H13" s="59">
        <v>83873.7</v>
      </c>
      <c r="I13" s="23">
        <v>116985.3</v>
      </c>
      <c r="J13" s="23"/>
      <c r="K13" s="23"/>
      <c r="L13" s="23"/>
      <c r="M13" s="23"/>
      <c r="N13" s="23"/>
      <c r="O13" s="23"/>
      <c r="P13" s="23"/>
      <c r="Q13" s="23">
        <v>116985.3</v>
      </c>
      <c r="R13" s="7"/>
    </row>
    <row r="14" spans="2:18" s="5" customFormat="1" ht="79.5" customHeight="1">
      <c r="B14" s="17" t="s">
        <v>46</v>
      </c>
      <c r="C14" s="18" t="s">
        <v>80</v>
      </c>
      <c r="D14" s="26" t="s">
        <v>9</v>
      </c>
      <c r="E14" s="19">
        <v>2010</v>
      </c>
      <c r="F14" s="20">
        <v>2013</v>
      </c>
      <c r="G14" s="23">
        <f>SUM(H14:P14)</f>
        <v>25618.949999999997</v>
      </c>
      <c r="H14" s="23">
        <v>12498.96</v>
      </c>
      <c r="I14" s="23">
        <v>13119.99</v>
      </c>
      <c r="J14" s="23"/>
      <c r="K14" s="23"/>
      <c r="L14" s="23"/>
      <c r="M14" s="23"/>
      <c r="N14" s="23"/>
      <c r="O14" s="23"/>
      <c r="P14" s="23"/>
      <c r="Q14" s="23">
        <v>0</v>
      </c>
      <c r="R14" s="6"/>
    </row>
    <row r="15" spans="2:18" s="5" customFormat="1" ht="24.75" customHeight="1">
      <c r="B15" s="46" t="s">
        <v>47</v>
      </c>
      <c r="C15" s="61" t="s">
        <v>7</v>
      </c>
      <c r="D15" s="62"/>
      <c r="E15" s="62"/>
      <c r="F15" s="63"/>
      <c r="G15" s="43">
        <f>SUM(G16:G19)</f>
        <v>30949574.95</v>
      </c>
      <c r="H15" s="43">
        <f aca="true" t="shared" si="5" ref="H15:Q15">SUM(H16:H19)</f>
        <v>8725142.14</v>
      </c>
      <c r="I15" s="43">
        <f t="shared" si="5"/>
        <v>22224432.81</v>
      </c>
      <c r="J15" s="43">
        <f t="shared" si="5"/>
        <v>0</v>
      </c>
      <c r="K15" s="43">
        <f t="shared" si="5"/>
        <v>0</v>
      </c>
      <c r="L15" s="43">
        <f t="shared" si="5"/>
        <v>0</v>
      </c>
      <c r="M15" s="43">
        <f t="shared" si="5"/>
        <v>0</v>
      </c>
      <c r="N15" s="43">
        <f t="shared" si="5"/>
        <v>0</v>
      </c>
      <c r="O15" s="43">
        <f t="shared" si="5"/>
        <v>0</v>
      </c>
      <c r="P15" s="43">
        <f t="shared" si="5"/>
        <v>0</v>
      </c>
      <c r="Q15" s="43">
        <f t="shared" si="5"/>
        <v>20187273.81</v>
      </c>
      <c r="R15" s="6"/>
    </row>
    <row r="16" spans="2:18" s="5" customFormat="1" ht="72" customHeight="1">
      <c r="B16" s="17" t="s">
        <v>51</v>
      </c>
      <c r="C16" s="26" t="s">
        <v>19</v>
      </c>
      <c r="D16" s="26" t="s">
        <v>11</v>
      </c>
      <c r="E16" s="20">
        <v>2011</v>
      </c>
      <c r="F16" s="20">
        <v>2013</v>
      </c>
      <c r="G16" s="21">
        <f>SUM(H16:P16)</f>
        <v>7616226.77</v>
      </c>
      <c r="H16" s="21">
        <v>2209298.38</v>
      </c>
      <c r="I16" s="21">
        <v>5406928.39</v>
      </c>
      <c r="J16" s="21"/>
      <c r="K16" s="21"/>
      <c r="L16" s="21"/>
      <c r="M16" s="21"/>
      <c r="N16" s="21"/>
      <c r="O16" s="21"/>
      <c r="P16" s="21"/>
      <c r="Q16" s="21">
        <f>SUM(I16:P16)</f>
        <v>5406928.39</v>
      </c>
      <c r="R16" s="9"/>
    </row>
    <row r="17" spans="2:18" ht="69" customHeight="1">
      <c r="B17" s="17" t="s">
        <v>48</v>
      </c>
      <c r="C17" s="29" t="s">
        <v>22</v>
      </c>
      <c r="D17" s="26" t="s">
        <v>11</v>
      </c>
      <c r="E17" s="20">
        <v>2011</v>
      </c>
      <c r="F17" s="20">
        <v>2013</v>
      </c>
      <c r="G17" s="21">
        <f>SUM(H17:P17)</f>
        <v>927749</v>
      </c>
      <c r="H17" s="21">
        <v>14145</v>
      </c>
      <c r="I17" s="21">
        <v>913604</v>
      </c>
      <c r="J17" s="21"/>
      <c r="K17" s="21"/>
      <c r="L17" s="21"/>
      <c r="M17" s="21"/>
      <c r="N17" s="21"/>
      <c r="O17" s="21"/>
      <c r="P17" s="21"/>
      <c r="Q17" s="21">
        <f>SUM(I17:P17)</f>
        <v>913604</v>
      </c>
      <c r="R17" s="10"/>
    </row>
    <row r="18" spans="2:18" ht="60" customHeight="1">
      <c r="B18" s="17" t="s">
        <v>49</v>
      </c>
      <c r="C18" s="30" t="s">
        <v>31</v>
      </c>
      <c r="D18" s="26" t="s">
        <v>11</v>
      </c>
      <c r="E18" s="19">
        <v>2011</v>
      </c>
      <c r="F18" s="20">
        <v>2013</v>
      </c>
      <c r="G18" s="21">
        <f>SUM(H18:P18)</f>
        <v>3079819.16</v>
      </c>
      <c r="H18" s="21">
        <v>1042660.16</v>
      </c>
      <c r="I18" s="21">
        <v>2037159</v>
      </c>
      <c r="J18" s="21"/>
      <c r="K18" s="21"/>
      <c r="L18" s="21"/>
      <c r="M18" s="21"/>
      <c r="N18" s="21"/>
      <c r="O18" s="21"/>
      <c r="P18" s="21"/>
      <c r="Q18" s="21">
        <v>0</v>
      </c>
      <c r="R18" s="10"/>
    </row>
    <row r="19" spans="2:18" ht="83.25" customHeight="1">
      <c r="B19" s="17" t="s">
        <v>50</v>
      </c>
      <c r="C19" s="18" t="s">
        <v>80</v>
      </c>
      <c r="D19" s="26" t="s">
        <v>9</v>
      </c>
      <c r="E19" s="25">
        <v>2010</v>
      </c>
      <c r="F19" s="27">
        <v>2013</v>
      </c>
      <c r="G19" s="21">
        <f>SUM(H19:P19)</f>
        <v>19325780.02</v>
      </c>
      <c r="H19" s="21">
        <v>5459038.6</v>
      </c>
      <c r="I19" s="21">
        <v>13866741.42</v>
      </c>
      <c r="J19" s="21"/>
      <c r="K19" s="21"/>
      <c r="L19" s="21"/>
      <c r="M19" s="21"/>
      <c r="N19" s="21"/>
      <c r="O19" s="21"/>
      <c r="P19" s="21"/>
      <c r="Q19" s="21">
        <v>13866741.42</v>
      </c>
      <c r="R19" s="10"/>
    </row>
    <row r="20" spans="2:18" ht="30" customHeight="1">
      <c r="B20" s="44" t="s">
        <v>52</v>
      </c>
      <c r="C20" s="71" t="s">
        <v>53</v>
      </c>
      <c r="D20" s="72"/>
      <c r="E20" s="72"/>
      <c r="F20" s="72"/>
      <c r="G20" s="31">
        <f aca="true" t="shared" si="6" ref="G20:Q20">G21+G33</f>
        <v>212389584.68</v>
      </c>
      <c r="H20" s="31">
        <f t="shared" si="6"/>
        <v>86007414.47999999</v>
      </c>
      <c r="I20" s="31">
        <f t="shared" si="6"/>
        <v>35160054.2</v>
      </c>
      <c r="J20" s="31">
        <f t="shared" si="6"/>
        <v>45659577</v>
      </c>
      <c r="K20" s="31">
        <f t="shared" si="6"/>
        <v>24960727</v>
      </c>
      <c r="L20" s="31">
        <f t="shared" si="6"/>
        <v>9801812</v>
      </c>
      <c r="M20" s="31">
        <f t="shared" si="6"/>
        <v>5570000</v>
      </c>
      <c r="N20" s="31">
        <f t="shared" si="6"/>
        <v>5230000</v>
      </c>
      <c r="O20" s="31">
        <f t="shared" si="6"/>
        <v>0</v>
      </c>
      <c r="P20" s="31">
        <f t="shared" si="6"/>
        <v>0</v>
      </c>
      <c r="Q20" s="31">
        <f t="shared" si="6"/>
        <v>75692402.42</v>
      </c>
      <c r="R20" s="32"/>
    </row>
    <row r="21" spans="2:18" ht="30" customHeight="1">
      <c r="B21" s="48" t="s">
        <v>54</v>
      </c>
      <c r="C21" s="61" t="s">
        <v>4</v>
      </c>
      <c r="D21" s="62"/>
      <c r="E21" s="62"/>
      <c r="F21" s="63"/>
      <c r="G21" s="43">
        <f>SUM(G22:G32)</f>
        <v>129123425.24</v>
      </c>
      <c r="H21" s="43">
        <f aca="true" t="shared" si="7" ref="H21:Q21">SUM(H22:H32)</f>
        <v>59068484.739999995</v>
      </c>
      <c r="I21" s="43">
        <f t="shared" si="7"/>
        <v>14707224.5</v>
      </c>
      <c r="J21" s="43">
        <f t="shared" si="7"/>
        <v>24185177</v>
      </c>
      <c r="K21" s="43">
        <f t="shared" si="7"/>
        <v>13060727</v>
      </c>
      <c r="L21" s="43">
        <f t="shared" si="7"/>
        <v>7301812</v>
      </c>
      <c r="M21" s="43">
        <f t="shared" si="7"/>
        <v>5570000</v>
      </c>
      <c r="N21" s="43">
        <f t="shared" si="7"/>
        <v>5230000</v>
      </c>
      <c r="O21" s="43">
        <f t="shared" si="7"/>
        <v>0</v>
      </c>
      <c r="P21" s="43">
        <f t="shared" si="7"/>
        <v>0</v>
      </c>
      <c r="Q21" s="43">
        <f t="shared" si="7"/>
        <v>39714185.5</v>
      </c>
      <c r="R21" s="32"/>
    </row>
    <row r="22" spans="2:18" ht="70.5" customHeight="1">
      <c r="B22" s="41" t="s">
        <v>56</v>
      </c>
      <c r="C22" s="18" t="s">
        <v>88</v>
      </c>
      <c r="D22" s="24" t="s">
        <v>10</v>
      </c>
      <c r="E22" s="25">
        <v>2009</v>
      </c>
      <c r="F22" s="20">
        <v>2018</v>
      </c>
      <c r="G22" s="21">
        <f aca="true" t="shared" si="8" ref="G22:G32">SUM(H22:P22)</f>
        <v>42614134.97</v>
      </c>
      <c r="H22" s="21">
        <v>13854134.97</v>
      </c>
      <c r="I22" s="21">
        <v>3460000</v>
      </c>
      <c r="J22" s="21">
        <v>4950000</v>
      </c>
      <c r="K22" s="21">
        <v>4980000</v>
      </c>
      <c r="L22" s="21">
        <v>4990000</v>
      </c>
      <c r="M22" s="21">
        <v>5150000</v>
      </c>
      <c r="N22" s="21">
        <v>5230000</v>
      </c>
      <c r="O22" s="21"/>
      <c r="P22" s="21"/>
      <c r="Q22" s="21">
        <v>0</v>
      </c>
      <c r="R22" s="32"/>
    </row>
    <row r="23" spans="2:18" ht="56.25" customHeight="1">
      <c r="B23" s="41" t="s">
        <v>57</v>
      </c>
      <c r="C23" s="18" t="s">
        <v>15</v>
      </c>
      <c r="D23" s="24" t="s">
        <v>12</v>
      </c>
      <c r="E23" s="25">
        <v>2008</v>
      </c>
      <c r="F23" s="20">
        <v>2017</v>
      </c>
      <c r="G23" s="21">
        <f t="shared" si="8"/>
        <v>7864117.16</v>
      </c>
      <c r="H23" s="21">
        <v>5764117.16</v>
      </c>
      <c r="I23" s="21">
        <v>420000</v>
      </c>
      <c r="J23" s="21">
        <v>420000</v>
      </c>
      <c r="K23" s="21">
        <v>420000</v>
      </c>
      <c r="L23" s="21">
        <v>420000</v>
      </c>
      <c r="M23" s="21">
        <v>420000</v>
      </c>
      <c r="N23" s="21"/>
      <c r="O23" s="21"/>
      <c r="P23" s="21"/>
      <c r="Q23" s="21">
        <f>SUM(I23:P23)</f>
        <v>2100000</v>
      </c>
      <c r="R23" s="32"/>
    </row>
    <row r="24" spans="2:18" ht="53.25" customHeight="1">
      <c r="B24" s="17" t="s">
        <v>58</v>
      </c>
      <c r="C24" s="18" t="s">
        <v>82</v>
      </c>
      <c r="D24" s="24" t="s">
        <v>12</v>
      </c>
      <c r="E24" s="25">
        <v>2008</v>
      </c>
      <c r="F24" s="20">
        <v>2015</v>
      </c>
      <c r="G24" s="21">
        <f t="shared" si="8"/>
        <v>36570105.15</v>
      </c>
      <c r="H24" s="21">
        <v>26062305.15</v>
      </c>
      <c r="I24" s="21">
        <v>2707800</v>
      </c>
      <c r="J24" s="21">
        <v>3800000</v>
      </c>
      <c r="K24" s="21">
        <v>4000000</v>
      </c>
      <c r="L24" s="21"/>
      <c r="M24" s="21"/>
      <c r="N24" s="21"/>
      <c r="O24" s="21"/>
      <c r="P24" s="21"/>
      <c r="Q24" s="21">
        <f>SUM(I24:P24)</f>
        <v>10507800</v>
      </c>
      <c r="R24" s="32"/>
    </row>
    <row r="25" spans="2:18" ht="56.25" customHeight="1">
      <c r="B25" s="17" t="s">
        <v>59</v>
      </c>
      <c r="C25" s="18" t="s">
        <v>83</v>
      </c>
      <c r="D25" s="24" t="s">
        <v>8</v>
      </c>
      <c r="E25" s="25">
        <v>2008</v>
      </c>
      <c r="F25" s="20">
        <v>2016</v>
      </c>
      <c r="G25" s="21">
        <f t="shared" si="8"/>
        <v>238214.39</v>
      </c>
      <c r="H25" s="21">
        <v>100877.39</v>
      </c>
      <c r="I25" s="21">
        <v>27000</v>
      </c>
      <c r="J25" s="21">
        <v>35000</v>
      </c>
      <c r="K25" s="21">
        <v>36750</v>
      </c>
      <c r="L25" s="21">
        <v>38587</v>
      </c>
      <c r="M25" s="21"/>
      <c r="N25" s="21"/>
      <c r="O25" s="21"/>
      <c r="P25" s="21"/>
      <c r="Q25" s="21">
        <v>110337</v>
      </c>
      <c r="R25" s="32"/>
    </row>
    <row r="26" spans="2:18" ht="82.5" customHeight="1">
      <c r="B26" s="17" t="s">
        <v>60</v>
      </c>
      <c r="C26" s="18" t="s">
        <v>89</v>
      </c>
      <c r="D26" s="18" t="s">
        <v>13</v>
      </c>
      <c r="E26" s="19">
        <v>2004</v>
      </c>
      <c r="F26" s="20">
        <v>2015</v>
      </c>
      <c r="G26" s="21">
        <f t="shared" si="8"/>
        <v>104794.3</v>
      </c>
      <c r="H26" s="21">
        <v>74794.3</v>
      </c>
      <c r="I26" s="21">
        <v>12000</v>
      </c>
      <c r="J26" s="21">
        <v>9000</v>
      </c>
      <c r="K26" s="21">
        <v>9000</v>
      </c>
      <c r="L26" s="21"/>
      <c r="M26" s="21"/>
      <c r="N26" s="21"/>
      <c r="O26" s="21"/>
      <c r="P26" s="21"/>
      <c r="Q26" s="21">
        <v>30000</v>
      </c>
      <c r="R26" s="32"/>
    </row>
    <row r="27" spans="2:18" ht="93.75" customHeight="1">
      <c r="B27" s="17" t="s">
        <v>61</v>
      </c>
      <c r="C27" s="18" t="s">
        <v>81</v>
      </c>
      <c r="D27" s="26" t="s">
        <v>36</v>
      </c>
      <c r="E27" s="25">
        <v>2013</v>
      </c>
      <c r="F27" s="20">
        <v>2014</v>
      </c>
      <c r="G27" s="21">
        <f t="shared" si="8"/>
        <v>83188.5</v>
      </c>
      <c r="H27" s="21">
        <v>0</v>
      </c>
      <c r="I27" s="21">
        <v>6088.5</v>
      </c>
      <c r="J27" s="21">
        <v>77100</v>
      </c>
      <c r="K27" s="21"/>
      <c r="L27" s="21"/>
      <c r="M27" s="21"/>
      <c r="N27" s="21"/>
      <c r="O27" s="21"/>
      <c r="P27" s="21"/>
      <c r="Q27" s="21">
        <v>83188.5</v>
      </c>
      <c r="R27" s="32"/>
    </row>
    <row r="28" spans="2:18" ht="81" customHeight="1">
      <c r="B28" s="17" t="s">
        <v>62</v>
      </c>
      <c r="C28" s="18" t="s">
        <v>99</v>
      </c>
      <c r="D28" s="26" t="s">
        <v>9</v>
      </c>
      <c r="E28" s="25">
        <v>2013</v>
      </c>
      <c r="F28" s="20">
        <v>2015</v>
      </c>
      <c r="G28" s="21">
        <f t="shared" si="8"/>
        <v>320000</v>
      </c>
      <c r="H28" s="21">
        <v>0</v>
      </c>
      <c r="I28" s="21">
        <v>20000</v>
      </c>
      <c r="J28" s="21">
        <v>150000</v>
      </c>
      <c r="K28" s="21">
        <v>150000</v>
      </c>
      <c r="L28" s="21"/>
      <c r="M28" s="21"/>
      <c r="N28" s="21"/>
      <c r="O28" s="21"/>
      <c r="P28" s="21"/>
      <c r="Q28" s="21">
        <v>320000</v>
      </c>
      <c r="R28" s="32"/>
    </row>
    <row r="29" spans="2:18" ht="81.75" customHeight="1">
      <c r="B29" s="17" t="s">
        <v>76</v>
      </c>
      <c r="C29" s="18" t="s">
        <v>33</v>
      </c>
      <c r="D29" s="24" t="s">
        <v>79</v>
      </c>
      <c r="E29" s="25">
        <v>2013</v>
      </c>
      <c r="F29" s="20">
        <v>2014</v>
      </c>
      <c r="G29" s="21">
        <f t="shared" si="8"/>
        <v>16315348</v>
      </c>
      <c r="H29" s="21">
        <v>0</v>
      </c>
      <c r="I29" s="21">
        <v>4952201</v>
      </c>
      <c r="J29" s="21">
        <v>11363147</v>
      </c>
      <c r="K29" s="21"/>
      <c r="L29" s="21"/>
      <c r="M29" s="21"/>
      <c r="N29" s="21"/>
      <c r="O29" s="21"/>
      <c r="P29" s="21"/>
      <c r="Q29" s="21">
        <f>SUM(I29:P29)</f>
        <v>16315348</v>
      </c>
      <c r="R29" s="32"/>
    </row>
    <row r="30" spans="2:18" ht="59.25" customHeight="1">
      <c r="B30" s="17" t="s">
        <v>77</v>
      </c>
      <c r="C30" s="18" t="s">
        <v>84</v>
      </c>
      <c r="D30" s="18" t="s">
        <v>12</v>
      </c>
      <c r="E30" s="19">
        <v>2008</v>
      </c>
      <c r="F30" s="20">
        <v>2016</v>
      </c>
      <c r="G30" s="21">
        <f t="shared" si="8"/>
        <v>9964136.58</v>
      </c>
      <c r="H30" s="21">
        <v>4851511.58</v>
      </c>
      <c r="I30" s="21">
        <v>1172000</v>
      </c>
      <c r="J30" s="21">
        <v>1250000</v>
      </c>
      <c r="K30" s="21">
        <v>1312500</v>
      </c>
      <c r="L30" s="21">
        <v>1378125</v>
      </c>
      <c r="M30" s="21"/>
      <c r="N30" s="21"/>
      <c r="O30" s="21"/>
      <c r="P30" s="21"/>
      <c r="Q30" s="21">
        <v>3940625</v>
      </c>
      <c r="R30" s="32"/>
    </row>
    <row r="31" spans="2:18" ht="81" customHeight="1">
      <c r="B31" s="17" t="s">
        <v>91</v>
      </c>
      <c r="C31" s="18" t="s">
        <v>21</v>
      </c>
      <c r="D31" s="24" t="s">
        <v>8</v>
      </c>
      <c r="E31" s="25">
        <v>2008</v>
      </c>
      <c r="F31" s="20">
        <v>2015</v>
      </c>
      <c r="G31" s="21">
        <f t="shared" si="8"/>
        <v>11615962.36</v>
      </c>
      <c r="H31" s="21">
        <v>6667582.36</v>
      </c>
      <c r="I31" s="21">
        <v>1548380</v>
      </c>
      <c r="J31" s="21">
        <v>1700000</v>
      </c>
      <c r="K31" s="21">
        <v>1700000</v>
      </c>
      <c r="L31" s="21"/>
      <c r="M31" s="21"/>
      <c r="N31" s="21"/>
      <c r="O31" s="21"/>
      <c r="P31" s="21"/>
      <c r="Q31" s="21">
        <f>SUM(I31:P31)</f>
        <v>4948380</v>
      </c>
      <c r="R31" s="32"/>
    </row>
    <row r="32" spans="2:18" ht="65.25" customHeight="1">
      <c r="B32" s="17" t="s">
        <v>92</v>
      </c>
      <c r="C32" s="18" t="s">
        <v>85</v>
      </c>
      <c r="D32" s="26" t="s">
        <v>8</v>
      </c>
      <c r="E32" s="20">
        <v>2008</v>
      </c>
      <c r="F32" s="20">
        <v>2016</v>
      </c>
      <c r="G32" s="21">
        <f t="shared" si="8"/>
        <v>3433423.83</v>
      </c>
      <c r="H32" s="21">
        <v>1693161.83</v>
      </c>
      <c r="I32" s="21">
        <v>381755</v>
      </c>
      <c r="J32" s="21">
        <v>430930</v>
      </c>
      <c r="K32" s="21">
        <v>452477</v>
      </c>
      <c r="L32" s="21">
        <v>475100</v>
      </c>
      <c r="M32" s="21"/>
      <c r="N32" s="21"/>
      <c r="O32" s="21"/>
      <c r="P32" s="21"/>
      <c r="Q32" s="21">
        <v>1358507</v>
      </c>
      <c r="R32" s="32"/>
    </row>
    <row r="33" spans="2:18" ht="24.75" customHeight="1">
      <c r="B33" s="47" t="s">
        <v>55</v>
      </c>
      <c r="C33" s="61" t="s">
        <v>5</v>
      </c>
      <c r="D33" s="62"/>
      <c r="E33" s="62"/>
      <c r="F33" s="63"/>
      <c r="G33" s="43">
        <f>SUM(G34:G56)</f>
        <v>83266159.44</v>
      </c>
      <c r="H33" s="43">
        <f aca="true" t="shared" si="9" ref="H33:Q33">SUM(H34:H56)</f>
        <v>26938929.740000002</v>
      </c>
      <c r="I33" s="43">
        <f t="shared" si="9"/>
        <v>20452829.700000003</v>
      </c>
      <c r="J33" s="43">
        <f t="shared" si="9"/>
        <v>21474400</v>
      </c>
      <c r="K33" s="43">
        <f t="shared" si="9"/>
        <v>11900000</v>
      </c>
      <c r="L33" s="43">
        <f t="shared" si="9"/>
        <v>2500000</v>
      </c>
      <c r="M33" s="43">
        <f t="shared" si="9"/>
        <v>0</v>
      </c>
      <c r="N33" s="43">
        <f t="shared" si="9"/>
        <v>0</v>
      </c>
      <c r="O33" s="43">
        <f t="shared" si="9"/>
        <v>0</v>
      </c>
      <c r="P33" s="43">
        <f t="shared" si="9"/>
        <v>0</v>
      </c>
      <c r="Q33" s="43">
        <f t="shared" si="9"/>
        <v>35978216.92</v>
      </c>
      <c r="R33" s="32"/>
    </row>
    <row r="34" spans="2:18" s="5" customFormat="1" ht="111" customHeight="1">
      <c r="B34" s="17" t="s">
        <v>63</v>
      </c>
      <c r="C34" s="26" t="s">
        <v>86</v>
      </c>
      <c r="D34" s="26" t="s">
        <v>10</v>
      </c>
      <c r="E34" s="19">
        <v>2008</v>
      </c>
      <c r="F34" s="20">
        <v>2014</v>
      </c>
      <c r="G34" s="21">
        <f>SUM(H34:P34)</f>
        <v>19169500</v>
      </c>
      <c r="H34" s="21">
        <v>12045100</v>
      </c>
      <c r="I34" s="21">
        <v>0</v>
      </c>
      <c r="J34" s="21">
        <v>7124400</v>
      </c>
      <c r="K34" s="21"/>
      <c r="L34" s="21"/>
      <c r="M34" s="21"/>
      <c r="N34" s="21"/>
      <c r="O34" s="21"/>
      <c r="P34" s="21"/>
      <c r="Q34" s="21">
        <v>0</v>
      </c>
      <c r="R34" s="6"/>
    </row>
    <row r="35" spans="2:18" s="5" customFormat="1" ht="68.25" customHeight="1">
      <c r="B35" s="17" t="s">
        <v>64</v>
      </c>
      <c r="C35" s="26" t="s">
        <v>19</v>
      </c>
      <c r="D35" s="26" t="s">
        <v>11</v>
      </c>
      <c r="E35" s="20">
        <v>2011</v>
      </c>
      <c r="F35" s="20">
        <v>2013</v>
      </c>
      <c r="G35" s="21">
        <f aca="true" t="shared" si="10" ref="G35:G56">SUM(H35:P35)</f>
        <v>765216.42</v>
      </c>
      <c r="H35" s="21">
        <v>0</v>
      </c>
      <c r="I35" s="21">
        <v>765216.42</v>
      </c>
      <c r="J35" s="21"/>
      <c r="K35" s="21"/>
      <c r="L35" s="21"/>
      <c r="M35" s="21"/>
      <c r="N35" s="21"/>
      <c r="O35" s="21"/>
      <c r="P35" s="21"/>
      <c r="Q35" s="21">
        <f>SUM(I35:P35)</f>
        <v>765216.42</v>
      </c>
      <c r="R35" s="6"/>
    </row>
    <row r="36" spans="2:18" s="5" customFormat="1" ht="51">
      <c r="B36" s="50" t="s">
        <v>65</v>
      </c>
      <c r="C36" s="51" t="s">
        <v>100</v>
      </c>
      <c r="D36" s="52" t="s">
        <v>11</v>
      </c>
      <c r="E36" s="53">
        <v>2013</v>
      </c>
      <c r="F36" s="54">
        <v>2014</v>
      </c>
      <c r="G36" s="55">
        <f t="shared" si="10"/>
        <v>2750000</v>
      </c>
      <c r="H36" s="55">
        <v>0</v>
      </c>
      <c r="I36" s="55">
        <v>700000</v>
      </c>
      <c r="J36" s="55">
        <v>2050000</v>
      </c>
      <c r="K36" s="55"/>
      <c r="L36" s="55"/>
      <c r="M36" s="55"/>
      <c r="N36" s="55"/>
      <c r="O36" s="55"/>
      <c r="P36" s="55"/>
      <c r="Q36" s="55">
        <f>SUM(I36:P36)</f>
        <v>2750000</v>
      </c>
      <c r="R36" s="6"/>
    </row>
    <row r="37" spans="2:18" s="5" customFormat="1" ht="51">
      <c r="B37" s="50" t="s">
        <v>66</v>
      </c>
      <c r="C37" s="51" t="s">
        <v>101</v>
      </c>
      <c r="D37" s="52" t="s">
        <v>11</v>
      </c>
      <c r="E37" s="56">
        <v>2008</v>
      </c>
      <c r="F37" s="54">
        <v>2016</v>
      </c>
      <c r="G37" s="55">
        <f t="shared" si="10"/>
        <v>7428737.7</v>
      </c>
      <c r="H37" s="55">
        <v>5571646.96</v>
      </c>
      <c r="I37" s="55">
        <v>857090.74</v>
      </c>
      <c r="J37" s="55">
        <v>0</v>
      </c>
      <c r="K37" s="55">
        <v>500000</v>
      </c>
      <c r="L37" s="55">
        <v>500000</v>
      </c>
      <c r="M37" s="55"/>
      <c r="N37" s="60"/>
      <c r="O37" s="60"/>
      <c r="P37" s="60"/>
      <c r="Q37" s="55">
        <v>1000000</v>
      </c>
      <c r="R37" s="6"/>
    </row>
    <row r="38" spans="2:18" s="5" customFormat="1" ht="51">
      <c r="B38" s="50" t="s">
        <v>67</v>
      </c>
      <c r="C38" s="51" t="s">
        <v>102</v>
      </c>
      <c r="D38" s="52" t="s">
        <v>11</v>
      </c>
      <c r="E38" s="56">
        <v>2007</v>
      </c>
      <c r="F38" s="54">
        <v>2014</v>
      </c>
      <c r="G38" s="55">
        <f t="shared" si="10"/>
        <v>5136115.13</v>
      </c>
      <c r="H38" s="55">
        <v>5036115.13</v>
      </c>
      <c r="I38" s="55">
        <v>50000</v>
      </c>
      <c r="J38" s="55">
        <v>50000</v>
      </c>
      <c r="K38" s="55"/>
      <c r="L38" s="55"/>
      <c r="M38" s="55"/>
      <c r="N38" s="60"/>
      <c r="O38" s="60"/>
      <c r="P38" s="60"/>
      <c r="Q38" s="55">
        <f aca="true" t="shared" si="11" ref="Q38:Q44">SUM(I38:P38)</f>
        <v>100000</v>
      </c>
      <c r="R38" s="6"/>
    </row>
    <row r="39" spans="2:18" s="5" customFormat="1" ht="54" customHeight="1">
      <c r="B39" s="50" t="s">
        <v>68</v>
      </c>
      <c r="C39" s="51" t="s">
        <v>103</v>
      </c>
      <c r="D39" s="52" t="s">
        <v>11</v>
      </c>
      <c r="E39" s="53">
        <v>2008</v>
      </c>
      <c r="F39" s="54">
        <v>2014</v>
      </c>
      <c r="G39" s="55">
        <f t="shared" si="10"/>
        <v>1448429.99</v>
      </c>
      <c r="H39" s="55">
        <v>883429.99</v>
      </c>
      <c r="I39" s="55">
        <v>365000</v>
      </c>
      <c r="J39" s="55">
        <v>200000</v>
      </c>
      <c r="K39" s="55"/>
      <c r="L39" s="55"/>
      <c r="M39" s="55"/>
      <c r="N39" s="60"/>
      <c r="O39" s="60"/>
      <c r="P39" s="60"/>
      <c r="Q39" s="55">
        <v>200000</v>
      </c>
      <c r="R39" s="6"/>
    </row>
    <row r="40" spans="2:18" s="5" customFormat="1" ht="51">
      <c r="B40" s="50" t="s">
        <v>69</v>
      </c>
      <c r="C40" s="51" t="s">
        <v>105</v>
      </c>
      <c r="D40" s="52" t="s">
        <v>11</v>
      </c>
      <c r="E40" s="57">
        <v>2011</v>
      </c>
      <c r="F40" s="56">
        <v>2014</v>
      </c>
      <c r="G40" s="55">
        <f t="shared" si="10"/>
        <v>2200000</v>
      </c>
      <c r="H40" s="55">
        <v>0</v>
      </c>
      <c r="I40" s="55">
        <v>2000000</v>
      </c>
      <c r="J40" s="55">
        <v>200000</v>
      </c>
      <c r="K40" s="55"/>
      <c r="L40" s="55"/>
      <c r="M40" s="55"/>
      <c r="N40" s="60"/>
      <c r="O40" s="60"/>
      <c r="P40" s="60"/>
      <c r="Q40" s="55">
        <f t="shared" si="11"/>
        <v>2200000</v>
      </c>
      <c r="R40" s="6"/>
    </row>
    <row r="41" spans="2:18" s="5" customFormat="1" ht="51">
      <c r="B41" s="50" t="s">
        <v>70</v>
      </c>
      <c r="C41" s="51" t="s">
        <v>106</v>
      </c>
      <c r="D41" s="52" t="s">
        <v>11</v>
      </c>
      <c r="E41" s="53">
        <v>2011</v>
      </c>
      <c r="F41" s="54">
        <v>2013</v>
      </c>
      <c r="G41" s="55">
        <f t="shared" si="10"/>
        <v>1446326.25</v>
      </c>
      <c r="H41" s="55">
        <v>499999.92</v>
      </c>
      <c r="I41" s="55">
        <v>946326.33</v>
      </c>
      <c r="J41" s="55"/>
      <c r="K41" s="55"/>
      <c r="L41" s="55"/>
      <c r="M41" s="55"/>
      <c r="N41" s="60"/>
      <c r="O41" s="60"/>
      <c r="P41" s="60"/>
      <c r="Q41" s="55">
        <v>0</v>
      </c>
      <c r="R41" s="6"/>
    </row>
    <row r="42" spans="2:18" s="5" customFormat="1" ht="51">
      <c r="B42" s="50" t="s">
        <v>71</v>
      </c>
      <c r="C42" s="51" t="s">
        <v>117</v>
      </c>
      <c r="D42" s="52" t="s">
        <v>11</v>
      </c>
      <c r="E42" s="53">
        <v>2013</v>
      </c>
      <c r="F42" s="54">
        <v>2015</v>
      </c>
      <c r="G42" s="55">
        <f t="shared" si="10"/>
        <v>2200000</v>
      </c>
      <c r="H42" s="55">
        <v>0</v>
      </c>
      <c r="I42" s="55">
        <v>200000</v>
      </c>
      <c r="J42" s="55">
        <v>500000</v>
      </c>
      <c r="K42" s="55">
        <v>1500000</v>
      </c>
      <c r="L42" s="55"/>
      <c r="M42" s="55"/>
      <c r="N42" s="60"/>
      <c r="O42" s="60"/>
      <c r="P42" s="60"/>
      <c r="Q42" s="55">
        <v>2200000</v>
      </c>
      <c r="R42" s="6"/>
    </row>
    <row r="43" spans="2:18" s="5" customFormat="1" ht="54" customHeight="1">
      <c r="B43" s="50" t="s">
        <v>72</v>
      </c>
      <c r="C43" s="51" t="s">
        <v>104</v>
      </c>
      <c r="D43" s="52" t="s">
        <v>11</v>
      </c>
      <c r="E43" s="53">
        <v>2013</v>
      </c>
      <c r="F43" s="54">
        <v>2015</v>
      </c>
      <c r="G43" s="55">
        <f t="shared" si="10"/>
        <v>3000000</v>
      </c>
      <c r="H43" s="55">
        <v>0</v>
      </c>
      <c r="I43" s="55">
        <v>200000</v>
      </c>
      <c r="J43" s="55">
        <v>1000000</v>
      </c>
      <c r="K43" s="55">
        <v>1800000</v>
      </c>
      <c r="L43" s="55"/>
      <c r="M43" s="55"/>
      <c r="N43" s="60"/>
      <c r="O43" s="60"/>
      <c r="P43" s="60"/>
      <c r="Q43" s="55">
        <f t="shared" si="11"/>
        <v>3000000</v>
      </c>
      <c r="R43" s="6"/>
    </row>
    <row r="44" spans="2:18" s="5" customFormat="1" ht="54" customHeight="1">
      <c r="B44" s="50" t="s">
        <v>73</v>
      </c>
      <c r="C44" s="51" t="s">
        <v>107</v>
      </c>
      <c r="D44" s="52" t="s">
        <v>11</v>
      </c>
      <c r="E44" s="57">
        <v>2014</v>
      </c>
      <c r="F44" s="56">
        <v>2016</v>
      </c>
      <c r="G44" s="55">
        <f t="shared" si="10"/>
        <v>3000000</v>
      </c>
      <c r="H44" s="55">
        <v>0</v>
      </c>
      <c r="I44" s="55">
        <v>0</v>
      </c>
      <c r="J44" s="55">
        <v>500000</v>
      </c>
      <c r="K44" s="55">
        <v>500000</v>
      </c>
      <c r="L44" s="55">
        <v>2000000</v>
      </c>
      <c r="M44" s="55"/>
      <c r="N44" s="60"/>
      <c r="O44" s="60"/>
      <c r="P44" s="60"/>
      <c r="Q44" s="55">
        <f t="shared" si="11"/>
        <v>3000000</v>
      </c>
      <c r="R44" s="6"/>
    </row>
    <row r="45" spans="2:18" s="5" customFormat="1" ht="66" customHeight="1">
      <c r="B45" s="41" t="s">
        <v>74</v>
      </c>
      <c r="C45" s="29" t="s">
        <v>22</v>
      </c>
      <c r="D45" s="26" t="s">
        <v>11</v>
      </c>
      <c r="E45" s="20">
        <v>2011</v>
      </c>
      <c r="F45" s="20">
        <v>2013</v>
      </c>
      <c r="G45" s="21">
        <f t="shared" si="10"/>
        <v>1491264.63</v>
      </c>
      <c r="H45" s="21">
        <v>0</v>
      </c>
      <c r="I45" s="21">
        <v>291264.63</v>
      </c>
      <c r="J45" s="21">
        <v>1200000</v>
      </c>
      <c r="K45" s="28"/>
      <c r="L45" s="28"/>
      <c r="M45" s="28"/>
      <c r="N45" s="28"/>
      <c r="O45" s="28"/>
      <c r="P45" s="28"/>
      <c r="Q45" s="21">
        <f>SUM(I45:P45)</f>
        <v>1491264.63</v>
      </c>
      <c r="R45" s="6"/>
    </row>
    <row r="46" spans="2:18" s="5" customFormat="1" ht="53.25" customHeight="1">
      <c r="B46" s="17" t="s">
        <v>108</v>
      </c>
      <c r="C46" s="18" t="s">
        <v>96</v>
      </c>
      <c r="D46" s="18" t="s">
        <v>11</v>
      </c>
      <c r="E46" s="19">
        <v>2012</v>
      </c>
      <c r="F46" s="20">
        <v>2013</v>
      </c>
      <c r="G46" s="21">
        <f t="shared" si="10"/>
        <v>839902.8</v>
      </c>
      <c r="H46" s="21">
        <v>2902.8</v>
      </c>
      <c r="I46" s="21">
        <v>837000</v>
      </c>
      <c r="J46" s="21"/>
      <c r="K46" s="21"/>
      <c r="L46" s="21"/>
      <c r="M46" s="21"/>
      <c r="N46" s="21"/>
      <c r="O46" s="21"/>
      <c r="P46" s="21"/>
      <c r="Q46" s="21">
        <v>0</v>
      </c>
      <c r="R46" s="6"/>
    </row>
    <row r="47" spans="2:18" s="5" customFormat="1" ht="57" customHeight="1">
      <c r="B47" s="17" t="s">
        <v>75</v>
      </c>
      <c r="C47" s="18" t="s">
        <v>97</v>
      </c>
      <c r="D47" s="24" t="s">
        <v>11</v>
      </c>
      <c r="E47" s="25">
        <v>2012</v>
      </c>
      <c r="F47" s="27">
        <v>2015</v>
      </c>
      <c r="G47" s="21">
        <f t="shared" si="10"/>
        <v>3091130</v>
      </c>
      <c r="H47" s="21">
        <v>1130</v>
      </c>
      <c r="I47" s="21">
        <v>990000</v>
      </c>
      <c r="J47" s="21">
        <v>1500000</v>
      </c>
      <c r="K47" s="21">
        <v>600000</v>
      </c>
      <c r="L47" s="21"/>
      <c r="M47" s="21"/>
      <c r="N47" s="21"/>
      <c r="O47" s="21"/>
      <c r="P47" s="21"/>
      <c r="Q47" s="21">
        <v>22966.3</v>
      </c>
      <c r="R47" s="6"/>
    </row>
    <row r="48" spans="2:18" s="5" customFormat="1" ht="59.25" customHeight="1">
      <c r="B48" s="17" t="s">
        <v>90</v>
      </c>
      <c r="C48" s="26" t="s">
        <v>87</v>
      </c>
      <c r="D48" s="26" t="s">
        <v>11</v>
      </c>
      <c r="E48" s="20">
        <v>2011</v>
      </c>
      <c r="F48" s="20">
        <v>2013</v>
      </c>
      <c r="G48" s="21">
        <f t="shared" si="10"/>
        <v>1640611.04</v>
      </c>
      <c r="H48" s="21">
        <v>1366611.04</v>
      </c>
      <c r="I48" s="21">
        <v>274000</v>
      </c>
      <c r="J48" s="21"/>
      <c r="K48" s="21"/>
      <c r="L48" s="21"/>
      <c r="M48" s="21"/>
      <c r="N48" s="21"/>
      <c r="O48" s="21"/>
      <c r="P48" s="21"/>
      <c r="Q48" s="21">
        <v>230691.63</v>
      </c>
      <c r="R48" s="6"/>
    </row>
    <row r="49" spans="2:18" s="5" customFormat="1" ht="54" customHeight="1">
      <c r="B49" s="17" t="s">
        <v>109</v>
      </c>
      <c r="C49" s="18" t="s">
        <v>28</v>
      </c>
      <c r="D49" s="24" t="s">
        <v>11</v>
      </c>
      <c r="E49" s="25">
        <v>2012</v>
      </c>
      <c r="F49" s="27">
        <v>2013</v>
      </c>
      <c r="G49" s="21">
        <f t="shared" si="10"/>
        <v>207081</v>
      </c>
      <c r="H49" s="21">
        <v>18081</v>
      </c>
      <c r="I49" s="21">
        <v>189000</v>
      </c>
      <c r="J49" s="21"/>
      <c r="K49" s="21"/>
      <c r="L49" s="21"/>
      <c r="M49" s="21"/>
      <c r="N49" s="21"/>
      <c r="O49" s="21"/>
      <c r="P49" s="21"/>
      <c r="Q49" s="21">
        <v>0</v>
      </c>
      <c r="R49" s="6"/>
    </row>
    <row r="50" spans="2:18" s="5" customFormat="1" ht="55.5" customHeight="1">
      <c r="B50" s="17" t="s">
        <v>110</v>
      </c>
      <c r="C50" s="18" t="s">
        <v>29</v>
      </c>
      <c r="D50" s="24" t="s">
        <v>11</v>
      </c>
      <c r="E50" s="25">
        <v>2013</v>
      </c>
      <c r="F50" s="27">
        <v>2014</v>
      </c>
      <c r="G50" s="21">
        <f t="shared" si="10"/>
        <v>286994</v>
      </c>
      <c r="H50" s="21">
        <v>0</v>
      </c>
      <c r="I50" s="21">
        <v>136994</v>
      </c>
      <c r="J50" s="21">
        <v>150000</v>
      </c>
      <c r="K50" s="21"/>
      <c r="L50" s="21"/>
      <c r="M50" s="21"/>
      <c r="N50" s="21"/>
      <c r="O50" s="21"/>
      <c r="P50" s="21"/>
      <c r="Q50" s="21">
        <v>0</v>
      </c>
      <c r="R50" s="6"/>
    </row>
    <row r="51" spans="2:18" s="5" customFormat="1" ht="87" customHeight="1">
      <c r="B51" s="17" t="s">
        <v>111</v>
      </c>
      <c r="C51" s="18" t="s">
        <v>30</v>
      </c>
      <c r="D51" s="24" t="s">
        <v>18</v>
      </c>
      <c r="E51" s="25">
        <v>2013</v>
      </c>
      <c r="F51" s="27">
        <v>2014</v>
      </c>
      <c r="G51" s="21">
        <f t="shared" si="10"/>
        <v>1200000</v>
      </c>
      <c r="H51" s="21">
        <v>0</v>
      </c>
      <c r="I51" s="21">
        <v>400000</v>
      </c>
      <c r="J51" s="21">
        <v>800000</v>
      </c>
      <c r="K51" s="21"/>
      <c r="L51" s="21"/>
      <c r="M51" s="21"/>
      <c r="N51" s="21"/>
      <c r="O51" s="21"/>
      <c r="P51" s="21"/>
      <c r="Q51" s="21">
        <v>0</v>
      </c>
      <c r="R51" s="6"/>
    </row>
    <row r="52" spans="2:18" s="5" customFormat="1" ht="59.25" customHeight="1">
      <c r="B52" s="17" t="s">
        <v>112</v>
      </c>
      <c r="C52" s="18" t="s">
        <v>34</v>
      </c>
      <c r="D52" s="18" t="s">
        <v>20</v>
      </c>
      <c r="E52" s="19">
        <v>2013</v>
      </c>
      <c r="F52" s="20">
        <v>2015</v>
      </c>
      <c r="G52" s="21">
        <f t="shared" si="10"/>
        <v>9195950</v>
      </c>
      <c r="H52" s="21">
        <v>0</v>
      </c>
      <c r="I52" s="21">
        <v>4195950</v>
      </c>
      <c r="J52" s="21">
        <v>1000000</v>
      </c>
      <c r="K52" s="21">
        <v>4000000</v>
      </c>
      <c r="L52" s="21"/>
      <c r="M52" s="21"/>
      <c r="N52" s="21"/>
      <c r="O52" s="21"/>
      <c r="P52" s="21"/>
      <c r="Q52" s="21">
        <v>5870190.36</v>
      </c>
      <c r="R52" s="6"/>
    </row>
    <row r="53" spans="2:18" s="5" customFormat="1" ht="59.25" customHeight="1">
      <c r="B53" s="17" t="s">
        <v>113</v>
      </c>
      <c r="C53" s="18" t="s">
        <v>31</v>
      </c>
      <c r="D53" s="24" t="s">
        <v>11</v>
      </c>
      <c r="E53" s="25">
        <v>2011</v>
      </c>
      <c r="F53" s="27">
        <v>2014</v>
      </c>
      <c r="G53" s="21">
        <f t="shared" si="10"/>
        <v>2393608.81</v>
      </c>
      <c r="H53" s="21">
        <v>304808.81</v>
      </c>
      <c r="I53" s="21">
        <v>1188800</v>
      </c>
      <c r="J53" s="21">
        <v>900000</v>
      </c>
      <c r="K53" s="21"/>
      <c r="L53" s="21"/>
      <c r="M53" s="21"/>
      <c r="N53" s="21"/>
      <c r="O53" s="21"/>
      <c r="P53" s="21"/>
      <c r="Q53" s="21">
        <v>0</v>
      </c>
      <c r="R53" s="6"/>
    </row>
    <row r="54" spans="2:18" s="5" customFormat="1" ht="57.75" customHeight="1">
      <c r="B54" s="17" t="s">
        <v>114</v>
      </c>
      <c r="C54" s="18" t="s">
        <v>35</v>
      </c>
      <c r="D54" s="24" t="s">
        <v>11</v>
      </c>
      <c r="E54" s="25">
        <v>2006</v>
      </c>
      <c r="F54" s="27">
        <v>2014</v>
      </c>
      <c r="G54" s="21">
        <f t="shared" si="10"/>
        <v>1705025.42</v>
      </c>
      <c r="H54" s="21">
        <v>1105025.42</v>
      </c>
      <c r="I54" s="21">
        <v>300000</v>
      </c>
      <c r="J54" s="21">
        <v>300000</v>
      </c>
      <c r="K54" s="21"/>
      <c r="L54" s="21"/>
      <c r="M54" s="21"/>
      <c r="N54" s="21"/>
      <c r="O54" s="21"/>
      <c r="P54" s="21"/>
      <c r="Q54" s="21">
        <v>600000</v>
      </c>
      <c r="R54" s="6"/>
    </row>
    <row r="55" spans="2:18" s="5" customFormat="1" ht="84" customHeight="1">
      <c r="B55" s="17" t="s">
        <v>115</v>
      </c>
      <c r="C55" s="18" t="s">
        <v>98</v>
      </c>
      <c r="D55" s="24" t="s">
        <v>8</v>
      </c>
      <c r="E55" s="25">
        <v>2011</v>
      </c>
      <c r="F55" s="27">
        <v>2015</v>
      </c>
      <c r="G55" s="21">
        <f t="shared" si="10"/>
        <v>7131276</v>
      </c>
      <c r="H55" s="21">
        <v>62976</v>
      </c>
      <c r="I55" s="21">
        <v>68300</v>
      </c>
      <c r="J55" s="21">
        <v>4000000</v>
      </c>
      <c r="K55" s="21">
        <v>3000000</v>
      </c>
      <c r="L55" s="21"/>
      <c r="M55" s="21"/>
      <c r="N55" s="21"/>
      <c r="O55" s="21"/>
      <c r="P55" s="21"/>
      <c r="Q55" s="21">
        <v>7050000</v>
      </c>
      <c r="R55" s="6"/>
    </row>
    <row r="56" spans="2:18" s="5" customFormat="1" ht="78.75" customHeight="1">
      <c r="B56" s="17" t="s">
        <v>116</v>
      </c>
      <c r="C56" s="26" t="s">
        <v>80</v>
      </c>
      <c r="D56" s="26" t="s">
        <v>9</v>
      </c>
      <c r="E56" s="20">
        <v>2010</v>
      </c>
      <c r="F56" s="20">
        <v>2013</v>
      </c>
      <c r="G56" s="21">
        <f t="shared" si="10"/>
        <v>5538990.25</v>
      </c>
      <c r="H56" s="21">
        <v>41102.67</v>
      </c>
      <c r="I56" s="21">
        <v>5497887.58</v>
      </c>
      <c r="J56" s="21"/>
      <c r="K56" s="21"/>
      <c r="L56" s="21"/>
      <c r="M56" s="21"/>
      <c r="N56" s="21"/>
      <c r="O56" s="21"/>
      <c r="P56" s="21"/>
      <c r="Q56" s="21">
        <v>5497887.58</v>
      </c>
      <c r="R56" s="6"/>
    </row>
    <row r="57" spans="2:18" ht="32.25" customHeight="1">
      <c r="B57" s="12"/>
      <c r="C57" s="10"/>
      <c r="D57" s="10"/>
      <c r="E57" s="10"/>
      <c r="F57" s="10"/>
      <c r="G57" s="10"/>
      <c r="H57" s="13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3:18" ht="14.25">
      <c r="C58" s="10"/>
      <c r="D58" s="10"/>
      <c r="E58" s="10"/>
      <c r="F58" s="10"/>
      <c r="G58" s="10"/>
      <c r="H58" s="13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3:18" ht="14.25">
      <c r="C59" s="10"/>
      <c r="D59" s="10"/>
      <c r="E59" s="10"/>
      <c r="F59" s="10"/>
      <c r="G59" s="10"/>
      <c r="H59" s="13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3:18" ht="14.25">
      <c r="C60" s="10"/>
      <c r="D60" s="10"/>
      <c r="E60" s="10"/>
      <c r="F60" s="10"/>
      <c r="G60" s="10"/>
      <c r="H60" s="13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3:18" ht="14.25">
      <c r="C61" s="10"/>
      <c r="D61" s="10"/>
      <c r="E61" s="10"/>
      <c r="F61" s="10"/>
      <c r="G61" s="10"/>
      <c r="H61" s="13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3:18" ht="14.25">
      <c r="C62" s="10"/>
      <c r="D62" s="10"/>
      <c r="E62" s="10"/>
      <c r="F62" s="10"/>
      <c r="G62" s="10"/>
      <c r="H62" s="13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3:18" ht="14.25">
      <c r="C63" s="10"/>
      <c r="D63" s="10"/>
      <c r="E63" s="10"/>
      <c r="F63" s="10"/>
      <c r="G63" s="10"/>
      <c r="H63" s="13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3:18" ht="14.25">
      <c r="C64" s="10"/>
      <c r="D64" s="10"/>
      <c r="E64" s="10"/>
      <c r="F64" s="10"/>
      <c r="G64" s="10"/>
      <c r="H64" s="13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3:18" ht="14.25">
      <c r="C65" s="10" t="s">
        <v>14</v>
      </c>
      <c r="D65" s="10"/>
      <c r="E65" s="10"/>
      <c r="F65" s="10"/>
      <c r="G65" s="10"/>
      <c r="H65" s="13"/>
      <c r="I65" s="10"/>
      <c r="J65" s="10"/>
      <c r="K65" s="10"/>
      <c r="L65" s="10"/>
      <c r="M65" s="10"/>
      <c r="N65" s="10"/>
      <c r="O65" s="10"/>
      <c r="P65" s="10"/>
      <c r="Q65" s="10"/>
      <c r="R65" s="10"/>
    </row>
  </sheetData>
  <sheetProtection/>
  <mergeCells count="18">
    <mergeCell ref="C1:N1"/>
    <mergeCell ref="C20:F20"/>
    <mergeCell ref="Q3:Q4"/>
    <mergeCell ref="C6:F6"/>
    <mergeCell ref="G3:G4"/>
    <mergeCell ref="I3:P3"/>
    <mergeCell ref="H3:H4"/>
    <mergeCell ref="C9:F9"/>
    <mergeCell ref="C10:F10"/>
    <mergeCell ref="C33:F33"/>
    <mergeCell ref="C7:F7"/>
    <mergeCell ref="C8:F8"/>
    <mergeCell ref="C15:F15"/>
    <mergeCell ref="B3:B4"/>
    <mergeCell ref="C3:C4"/>
    <mergeCell ref="D3:D4"/>
    <mergeCell ref="E3:F3"/>
    <mergeCell ref="C21:F21"/>
  </mergeCells>
  <printOptions/>
  <pageMargins left="0.5118110236220472" right="0.15748031496062992" top="0.3937007874015748" bottom="0.3937007874015748" header="0.31496062992125984" footer="0.31496062992125984"/>
  <pageSetup firstPageNumber="7" useFirstPageNumber="1" horizontalDpi="600" verticalDpi="600" orientation="landscape" paperSize="9" scale="60" r:id="rId3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:IV17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marta.blada</cp:lastModifiedBy>
  <cp:lastPrinted>2013-06-14T10:47:58Z</cp:lastPrinted>
  <dcterms:created xsi:type="dcterms:W3CDTF">2010-09-17T02:30:46Z</dcterms:created>
  <dcterms:modified xsi:type="dcterms:W3CDTF">2013-08-21T10:06:33Z</dcterms:modified>
  <cp:category/>
  <cp:version/>
  <cp:contentType/>
  <cp:contentStatus/>
</cp:coreProperties>
</file>