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<sst xmlns="http://schemas.openxmlformats.org/spreadsheetml/2006/main" count="91" uniqueCount="46">
  <si>
    <t xml:space="preserve">                                                                                                                                                                                   Załącznik Nr 1</t>
  </si>
  <si>
    <t>WYKAZ ŚRODKÓW TRWAŁYCH MIASTA BEŁCHATÓW NA DZIEŃ 2013-12-31 r.</t>
  </si>
  <si>
    <t>Nazwa</t>
  </si>
  <si>
    <t>Wartość początkowa</t>
  </si>
  <si>
    <t>Umorzenie na dn.31.12.13r.</t>
  </si>
  <si>
    <t>Wartość netto</t>
  </si>
  <si>
    <t>Sposób zagospodarowania</t>
  </si>
  <si>
    <t>W bezpośrednim zarządzie (wydziały UM)</t>
  </si>
  <si>
    <t>Jednostki budżetowe</t>
  </si>
  <si>
    <t>Dzierżawa</t>
  </si>
  <si>
    <t>Inne umowy</t>
  </si>
  <si>
    <t>Wieczyste użytkowanie gruntów II mienie w trakcie zagospodarowania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</si>
  <si>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</si>
  <si>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</si>
  <si>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</si>
  <si>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</si>
  <si>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</si>
  <si>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</si>
  <si>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</si>
  <si>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</si>
  <si>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</si>
  <si>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 GRUNTY GR. 0</t>
  </si>
  <si>
    <t xml:space="preserve">  0,00</t>
  </si>
  <si>
    <t>Stan gruntów Miasta Bełchatowa</t>
  </si>
  <si>
    <t>Ewidencja bilansowa Urzędu Miasta</t>
  </si>
  <si>
    <t>W tym prawo wieczystego użytkowania</t>
  </si>
  <si>
    <t>Przekazany w wieczyste użytkowanie</t>
  </si>
  <si>
    <t>Zaewidencjonowany w jednostkach gminnych</t>
  </si>
  <si>
    <t>II BUDYNKI GR. I</t>
  </si>
  <si>
    <t>Mieszkalne</t>
  </si>
  <si>
    <t>Obiekty sportowe</t>
  </si>
  <si>
    <t>Obiekty kultury</t>
  </si>
  <si>
    <t>Obiekty szkolne i przedszkolne</t>
  </si>
  <si>
    <t>Obiekty służby zdrowia</t>
  </si>
  <si>
    <t>Pozostałe</t>
  </si>
  <si>
    <t>III BUDOWLE I URZĄDZENIA TECHNICZNE GR. II-VI</t>
  </si>
  <si>
    <t>Sieci i przyłącza wodociągowe</t>
  </si>
  <si>
    <t>Sieci i przyłącza kanalizacji sanitarnej</t>
  </si>
  <si>
    <t>Sieci i przyłącza kanalizacji deszczowej</t>
  </si>
  <si>
    <t>Sieci i przyłącza cieplne</t>
  </si>
  <si>
    <t>Drogi i mosty</t>
  </si>
  <si>
    <t>Oświetlenie</t>
  </si>
  <si>
    <t>Inne</t>
  </si>
  <si>
    <t>IV ŚRODKI TRANSPORTOWE GR. VII</t>
  </si>
  <si>
    <t>POZOSTAŁE - GRUPA VIII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</si>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</sst>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sz val="7.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.15"/>
      <color indexed="8"/>
      <name val="Arial"/>
      <family val="2"/>
    </font>
    <font>
      <sz val="8.25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" fillId="0" borderId="1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0" borderId="10" xfId="0" applyNumberFormat="1" applyFont="1" applyFill="1" applyBorder="1" applyAlignment="1" applyProtection="1">
      <alignment horizontal="left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2" fillId="34" borderId="0" xfId="0" applyNumberFormat="1" applyFont="1" applyFill="1" applyBorder="1" applyAlignment="1" applyProtection="1">
      <alignment horizontal="left" vertical="top" wrapText="1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="75" zoomScaleNormal="75" zoomScalePageLayoutView="0" workbookViewId="0" topLeftCell="A1">
      <selection activeCell="K10" sqref="K10"/>
    </sheetView>
  </sheetViews>
  <sheetFormatPr defaultColWidth="9.33203125" defaultRowHeight="11.25"/>
  <cols>
    <col min="1" max="1" width="9.5" style="1" customWidth="1"/>
    <col min="2" max="2" width="31.83203125" style="1" customWidth="1"/>
    <col min="3" max="3" width="17.33203125" style="1" customWidth="1"/>
    <col min="4" max="4" width="4.66015625" style="1" customWidth="1"/>
    <col min="5" max="5" width="12.66015625" style="1" customWidth="1"/>
    <col min="6" max="6" width="17.33203125" style="1" customWidth="1"/>
    <col min="7" max="7" width="18" style="1" customWidth="1"/>
    <col min="8" max="8" width="19" style="1" customWidth="1"/>
    <col min="9" max="9" width="19.16015625" style="1" customWidth="1"/>
    <col min="10" max="10" width="18.83203125" style="1" customWidth="1"/>
    <col min="11" max="11" width="23" style="1" customWidth="1"/>
    <col min="12" max="12" width="39.33203125" style="1" customWidth="1"/>
    <col min="17" max="17" width="38.16015625" style="1" customWidth="1"/>
    <col min="19" max="19" width="17.33203125" style="1" customWidth="1"/>
  </cols>
  <sheetData>
    <row r="1" spans="1:11" ht="28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2:11" ht="28.5" customHeight="1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3.5" customHeight="1">
      <c r="B3" s="22" t="s">
        <v>2</v>
      </c>
      <c r="C3" s="22" t="s">
        <v>3</v>
      </c>
      <c r="D3" s="22" t="s">
        <v>4</v>
      </c>
      <c r="E3" s="22"/>
      <c r="F3" s="22" t="s">
        <v>5</v>
      </c>
      <c r="G3" s="22" t="s">
        <v>6</v>
      </c>
      <c r="H3" s="22"/>
      <c r="I3" s="22"/>
      <c r="J3" s="22"/>
      <c r="K3" s="22"/>
    </row>
    <row r="4" spans="2:11" ht="72" customHeight="1">
      <c r="B4" s="22"/>
      <c r="C4" s="22"/>
      <c r="D4" s="22"/>
      <c r="E4" s="22"/>
      <c r="F4" s="22"/>
      <c r="G4" s="3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2:19" ht="33.75" customHeight="1">
      <c r="B5" s="2" t="s">
        <v>12</v>
      </c>
      <c r="C5" s="2" t="s">
        <v>13</v>
      </c>
      <c r="D5" s="4"/>
      <c r="E5" s="5" t="s">
        <v>14</v>
      </c>
      <c r="F5" s="2" t="s">
        <v>15</v>
      </c>
      <c r="G5" s="3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Q5" s="1">
        <v>2</v>
      </c>
      <c r="R5" s="2"/>
      <c r="S5" s="2" t="s">
        <v>14</v>
      </c>
    </row>
    <row r="6" spans="2:19" ht="21.75" customHeight="1">
      <c r="B6" s="6" t="s">
        <v>21</v>
      </c>
      <c r="C6" s="19">
        <f>SUM(G6:K6)</f>
        <v>81465169.57</v>
      </c>
      <c r="D6" s="23">
        <f aca="true" t="shared" si="0" ref="D6:D30">SUM(L6,R6)</f>
        <v>0</v>
      </c>
      <c r="E6" s="23"/>
      <c r="F6" s="19">
        <f>C6-D6</f>
        <v>81465169.57</v>
      </c>
      <c r="G6" s="19">
        <v>52643709.81</v>
      </c>
      <c r="H6" s="19">
        <v>10669591</v>
      </c>
      <c r="I6" s="19">
        <v>12628150.32</v>
      </c>
      <c r="J6" s="19">
        <v>296612.13</v>
      </c>
      <c r="K6" s="19">
        <v>5227106.31</v>
      </c>
      <c r="L6" s="9">
        <v>0</v>
      </c>
      <c r="Q6" s="7">
        <v>66294215.98</v>
      </c>
      <c r="R6" s="24" t="s">
        <v>22</v>
      </c>
      <c r="S6" s="24"/>
    </row>
    <row r="7" spans="2:19" ht="21.75" customHeight="1">
      <c r="B7" s="10" t="s">
        <v>23</v>
      </c>
      <c r="C7" s="19">
        <f aca="true" t="shared" si="1" ref="C7:C30">SUM(G7:K7)</f>
        <v>70795578.57000001</v>
      </c>
      <c r="D7" s="23">
        <f t="shared" si="0"/>
        <v>0</v>
      </c>
      <c r="E7" s="23"/>
      <c r="F7" s="19">
        <f aca="true" t="shared" si="2" ref="F7:F30">C7-D7</f>
        <v>70795578.57000001</v>
      </c>
      <c r="G7" s="19">
        <v>52643709.81</v>
      </c>
      <c r="H7" s="19">
        <v>0</v>
      </c>
      <c r="I7" s="19">
        <v>12628150.32</v>
      </c>
      <c r="J7" s="19">
        <v>296612.13</v>
      </c>
      <c r="K7" s="19">
        <v>5227106.31</v>
      </c>
      <c r="L7" s="9">
        <v>0</v>
      </c>
      <c r="Q7" s="8">
        <v>66294215.98</v>
      </c>
      <c r="R7" s="25" t="s">
        <v>22</v>
      </c>
      <c r="S7" s="25"/>
    </row>
    <row r="8" spans="2:19" ht="28.5" customHeight="1">
      <c r="B8" s="10" t="s">
        <v>24</v>
      </c>
      <c r="C8" s="19">
        <f t="shared" si="1"/>
        <v>65568472.260000005</v>
      </c>
      <c r="D8" s="23">
        <f t="shared" si="0"/>
        <v>0</v>
      </c>
      <c r="E8" s="23"/>
      <c r="F8" s="19">
        <f t="shared" si="2"/>
        <v>65568472.260000005</v>
      </c>
      <c r="G8" s="19">
        <v>52643709.81</v>
      </c>
      <c r="H8" s="19">
        <v>0</v>
      </c>
      <c r="I8" s="19">
        <v>12628150.32</v>
      </c>
      <c r="J8" s="19">
        <v>296612.13</v>
      </c>
      <c r="K8" s="19" t="s">
        <v>22</v>
      </c>
      <c r="L8" s="9">
        <v>0</v>
      </c>
      <c r="Q8" s="8">
        <v>59196332.22</v>
      </c>
      <c r="R8" s="25" t="s">
        <v>22</v>
      </c>
      <c r="S8" s="25"/>
    </row>
    <row r="9" spans="2:19" ht="28.5" customHeight="1">
      <c r="B9" s="11" t="s">
        <v>25</v>
      </c>
      <c r="C9" s="17">
        <f t="shared" si="1"/>
        <v>442455.42000000004</v>
      </c>
      <c r="D9" s="26">
        <f t="shared" si="0"/>
        <v>0</v>
      </c>
      <c r="E9" s="26"/>
      <c r="F9" s="17">
        <f t="shared" si="2"/>
        <v>442455.42000000004</v>
      </c>
      <c r="G9" s="17">
        <v>349695.27</v>
      </c>
      <c r="H9" s="12">
        <v>0</v>
      </c>
      <c r="I9" s="17">
        <v>92760.15</v>
      </c>
      <c r="J9" s="17" t="s">
        <v>22</v>
      </c>
      <c r="K9" s="17" t="s">
        <v>22</v>
      </c>
      <c r="L9" s="9">
        <v>0</v>
      </c>
      <c r="Q9" s="12">
        <v>442455.42</v>
      </c>
      <c r="R9" s="25" t="s">
        <v>22</v>
      </c>
      <c r="S9" s="25"/>
    </row>
    <row r="10" spans="2:19" ht="33" customHeight="1">
      <c r="B10" s="18" t="s">
        <v>26</v>
      </c>
      <c r="C10" s="19">
        <f t="shared" si="1"/>
        <v>5227106.31</v>
      </c>
      <c r="D10" s="23">
        <f t="shared" si="0"/>
        <v>0</v>
      </c>
      <c r="E10" s="23"/>
      <c r="F10" s="19">
        <f t="shared" si="2"/>
        <v>5227106.31</v>
      </c>
      <c r="G10" s="19">
        <v>0</v>
      </c>
      <c r="H10" s="19">
        <v>0</v>
      </c>
      <c r="I10" s="19" t="s">
        <v>22</v>
      </c>
      <c r="J10" s="19" t="s">
        <v>22</v>
      </c>
      <c r="K10" s="8">
        <v>5227106.31</v>
      </c>
      <c r="L10" s="9">
        <v>0</v>
      </c>
      <c r="Q10" s="8">
        <v>7097883.76</v>
      </c>
      <c r="R10" s="25" t="s">
        <v>22</v>
      </c>
      <c r="S10" s="25"/>
    </row>
    <row r="11" spans="2:19" ht="31.5" customHeight="1">
      <c r="B11" s="18" t="s">
        <v>27</v>
      </c>
      <c r="C11" s="19">
        <v>10669591</v>
      </c>
      <c r="D11" s="23">
        <v>0</v>
      </c>
      <c r="E11" s="23"/>
      <c r="F11" s="19">
        <f t="shared" si="2"/>
        <v>10669591</v>
      </c>
      <c r="G11" s="19" t="s">
        <v>22</v>
      </c>
      <c r="H11" s="19">
        <v>10669591</v>
      </c>
      <c r="I11" s="19" t="s">
        <v>22</v>
      </c>
      <c r="J11" s="19" t="s">
        <v>22</v>
      </c>
      <c r="K11" s="8" t="s">
        <v>22</v>
      </c>
      <c r="L11" s="9">
        <v>0</v>
      </c>
      <c r="Q11" s="8">
        <v>0</v>
      </c>
      <c r="R11" s="25" t="s">
        <v>22</v>
      </c>
      <c r="S11" s="25"/>
    </row>
    <row r="12" spans="2:19" ht="21.75" customHeight="1">
      <c r="B12" s="6" t="s">
        <v>28</v>
      </c>
      <c r="C12" s="7">
        <f t="shared" si="1"/>
        <v>173859806.50999996</v>
      </c>
      <c r="D12" s="24">
        <f t="shared" si="0"/>
        <v>41112537.349999994</v>
      </c>
      <c r="E12" s="24"/>
      <c r="F12" s="7">
        <f t="shared" si="2"/>
        <v>132747269.15999997</v>
      </c>
      <c r="G12" s="7">
        <v>5881404.81</v>
      </c>
      <c r="H12" s="7">
        <v>86304191.77</v>
      </c>
      <c r="I12" s="7">
        <v>72269790.62</v>
      </c>
      <c r="J12" s="7">
        <v>8829950.67</v>
      </c>
      <c r="K12" s="7">
        <v>574468.64</v>
      </c>
      <c r="L12" s="13">
        <v>19134591.83</v>
      </c>
      <c r="Q12" s="7">
        <v>88708125.03</v>
      </c>
      <c r="R12" s="24">
        <v>21977945.52</v>
      </c>
      <c r="S12" s="24"/>
    </row>
    <row r="13" spans="2:19" ht="21.75" customHeight="1">
      <c r="B13" s="10" t="s">
        <v>29</v>
      </c>
      <c r="C13" s="7">
        <f t="shared" si="1"/>
        <v>53293096.63</v>
      </c>
      <c r="D13" s="24">
        <f t="shared" si="0"/>
        <v>13101481.14</v>
      </c>
      <c r="E13" s="24"/>
      <c r="F13" s="7">
        <f t="shared" si="2"/>
        <v>40191615.49</v>
      </c>
      <c r="G13" s="8" t="s">
        <v>22</v>
      </c>
      <c r="H13" s="8">
        <v>0</v>
      </c>
      <c r="I13" s="8">
        <v>52609756.39</v>
      </c>
      <c r="J13" s="8">
        <v>233372.24</v>
      </c>
      <c r="K13" s="8">
        <v>449968</v>
      </c>
      <c r="L13" s="9">
        <v>0</v>
      </c>
      <c r="Q13" s="8">
        <v>55173085.37</v>
      </c>
      <c r="R13" s="25">
        <v>13101481.14</v>
      </c>
      <c r="S13" s="25"/>
    </row>
    <row r="14" spans="2:19" ht="21.75" customHeight="1">
      <c r="B14" s="10" t="s">
        <v>30</v>
      </c>
      <c r="C14" s="7">
        <f t="shared" si="1"/>
        <v>11827502.2</v>
      </c>
      <c r="D14" s="24">
        <f t="shared" si="0"/>
        <v>1892827.85</v>
      </c>
      <c r="E14" s="24"/>
      <c r="F14" s="7">
        <f t="shared" si="2"/>
        <v>9934674.35</v>
      </c>
      <c r="G14" s="8" t="s">
        <v>22</v>
      </c>
      <c r="H14" s="8">
        <v>912113.62</v>
      </c>
      <c r="I14" s="8">
        <v>10915388.58</v>
      </c>
      <c r="J14" s="8" t="s">
        <v>22</v>
      </c>
      <c r="K14" s="8" t="s">
        <v>22</v>
      </c>
      <c r="L14" s="9">
        <v>63223.49</v>
      </c>
      <c r="Q14" s="8">
        <v>9943763.82</v>
      </c>
      <c r="R14" s="25">
        <v>1829604.36</v>
      </c>
      <c r="S14" s="25"/>
    </row>
    <row r="15" spans="2:19" ht="21.75" customHeight="1">
      <c r="B15" s="10" t="s">
        <v>31</v>
      </c>
      <c r="C15" s="7">
        <f t="shared" si="1"/>
        <v>8062391.75</v>
      </c>
      <c r="D15" s="24">
        <f t="shared" si="0"/>
        <v>2561870.53</v>
      </c>
      <c r="E15" s="24"/>
      <c r="F15" s="7">
        <f t="shared" si="2"/>
        <v>5500521.220000001</v>
      </c>
      <c r="G15" s="8" t="s">
        <v>22</v>
      </c>
      <c r="H15" s="8">
        <v>0</v>
      </c>
      <c r="I15" s="8" t="s">
        <v>22</v>
      </c>
      <c r="J15" s="8">
        <v>8062391.75</v>
      </c>
      <c r="K15" s="8" t="s">
        <v>22</v>
      </c>
      <c r="L15" s="9">
        <v>0</v>
      </c>
      <c r="Q15" s="8">
        <v>8062391.75</v>
      </c>
      <c r="R15" s="25">
        <v>2561870.53</v>
      </c>
      <c r="S15" s="25"/>
    </row>
    <row r="16" spans="2:19" ht="21.75" customHeight="1">
      <c r="B16" s="10" t="s">
        <v>32</v>
      </c>
      <c r="C16" s="7">
        <f t="shared" si="1"/>
        <v>80989002.37</v>
      </c>
      <c r="D16" s="24">
        <f t="shared" si="0"/>
        <v>18144067.470000003</v>
      </c>
      <c r="E16" s="24"/>
      <c r="F16" s="7">
        <f t="shared" si="2"/>
        <v>62844934.900000006</v>
      </c>
      <c r="G16" s="8" t="s">
        <v>22</v>
      </c>
      <c r="H16" s="8">
        <v>80807151.51</v>
      </c>
      <c r="I16" s="8" t="s">
        <v>22</v>
      </c>
      <c r="J16" s="8">
        <v>181850.86</v>
      </c>
      <c r="K16" s="8" t="s">
        <v>22</v>
      </c>
      <c r="L16" s="9">
        <v>18081788.26</v>
      </c>
      <c r="Q16" s="8">
        <v>181850.86</v>
      </c>
      <c r="R16" s="25">
        <v>62279.21</v>
      </c>
      <c r="S16" s="25"/>
    </row>
    <row r="17" spans="2:19" ht="21.75" customHeight="1">
      <c r="B17" s="10" t="s">
        <v>33</v>
      </c>
      <c r="C17" s="7">
        <f t="shared" si="1"/>
        <v>280015.81</v>
      </c>
      <c r="D17" s="24">
        <f t="shared" si="0"/>
        <v>206248.76</v>
      </c>
      <c r="E17" s="24"/>
      <c r="F17" s="7">
        <f t="shared" si="2"/>
        <v>73767.04999999999</v>
      </c>
      <c r="G17" s="8" t="s">
        <v>22</v>
      </c>
      <c r="H17" s="8">
        <v>0</v>
      </c>
      <c r="I17" s="8" t="s">
        <v>22</v>
      </c>
      <c r="J17" s="8">
        <v>280015.81</v>
      </c>
      <c r="K17" s="8" t="s">
        <v>22</v>
      </c>
      <c r="L17" s="9">
        <v>0</v>
      </c>
      <c r="Q17" s="8">
        <v>280015.81</v>
      </c>
      <c r="R17" s="25">
        <v>206248.76</v>
      </c>
      <c r="S17" s="25"/>
    </row>
    <row r="18" spans="2:19" ht="21.75" customHeight="1">
      <c r="B18" s="10" t="s">
        <v>34</v>
      </c>
      <c r="C18" s="7">
        <f t="shared" si="1"/>
        <v>19407797.750000004</v>
      </c>
      <c r="D18" s="24">
        <f t="shared" si="0"/>
        <v>5206041.6</v>
      </c>
      <c r="E18" s="24"/>
      <c r="F18" s="7">
        <f t="shared" si="2"/>
        <v>14201756.150000004</v>
      </c>
      <c r="G18" s="8">
        <v>5881404.81</v>
      </c>
      <c r="H18" s="8">
        <v>4584926.64</v>
      </c>
      <c r="I18" s="8">
        <v>8744645.65</v>
      </c>
      <c r="J18" s="8">
        <v>72320.01</v>
      </c>
      <c r="K18" s="8">
        <v>124500.64</v>
      </c>
      <c r="L18" s="9">
        <v>989580.08</v>
      </c>
      <c r="Q18" s="8">
        <v>15067017.42</v>
      </c>
      <c r="R18" s="25">
        <v>4216461.52</v>
      </c>
      <c r="S18" s="25"/>
    </row>
    <row r="19" spans="2:19" ht="32.25" customHeight="1">
      <c r="B19" s="6" t="s">
        <v>35</v>
      </c>
      <c r="C19" s="7">
        <f t="shared" si="1"/>
        <v>218427129.49</v>
      </c>
      <c r="D19" s="24">
        <f t="shared" si="0"/>
        <v>82076961.23</v>
      </c>
      <c r="E19" s="24"/>
      <c r="F19" s="7">
        <f t="shared" si="2"/>
        <v>136350168.26</v>
      </c>
      <c r="G19" s="7">
        <v>134081941.9</v>
      </c>
      <c r="H19" s="7">
        <v>10657493.72</v>
      </c>
      <c r="I19" s="7">
        <v>63886358.04</v>
      </c>
      <c r="J19" s="7">
        <v>548989.87</v>
      </c>
      <c r="K19" s="7">
        <v>9252345.96</v>
      </c>
      <c r="L19" s="13">
        <v>2845984.86</v>
      </c>
      <c r="Q19" s="7">
        <v>183934475.09</v>
      </c>
      <c r="R19" s="24">
        <v>79230976.37</v>
      </c>
      <c r="S19" s="24"/>
    </row>
    <row r="20" spans="2:19" ht="21.75" customHeight="1">
      <c r="B20" s="10" t="s">
        <v>36</v>
      </c>
      <c r="C20" s="7">
        <f t="shared" si="1"/>
        <v>2756352.15</v>
      </c>
      <c r="D20" s="24">
        <f t="shared" si="0"/>
        <v>413852.32</v>
      </c>
      <c r="E20" s="24"/>
      <c r="F20" s="7">
        <f t="shared" si="2"/>
        <v>2342499.83</v>
      </c>
      <c r="G20" s="8">
        <v>276422.23</v>
      </c>
      <c r="H20" s="8">
        <v>0</v>
      </c>
      <c r="I20" s="8">
        <v>2479929.92</v>
      </c>
      <c r="J20" s="8" t="s">
        <v>22</v>
      </c>
      <c r="K20" s="8" t="s">
        <v>22</v>
      </c>
      <c r="L20" s="9">
        <v>0</v>
      </c>
      <c r="Q20" s="8">
        <v>1940145.63</v>
      </c>
      <c r="R20" s="25">
        <v>413852.32</v>
      </c>
      <c r="S20" s="25"/>
    </row>
    <row r="21" spans="2:19" ht="31.5" customHeight="1">
      <c r="B21" s="10" t="s">
        <v>37</v>
      </c>
      <c r="C21" s="7">
        <f t="shared" si="1"/>
        <v>5105430.08</v>
      </c>
      <c r="D21" s="24">
        <f t="shared" si="0"/>
        <v>1049307.71</v>
      </c>
      <c r="E21" s="24"/>
      <c r="F21" s="7">
        <f t="shared" si="2"/>
        <v>4056122.37</v>
      </c>
      <c r="G21" s="8">
        <v>119415.94</v>
      </c>
      <c r="H21" s="8">
        <v>39161.5</v>
      </c>
      <c r="I21" s="8">
        <v>4946852.64</v>
      </c>
      <c r="J21" s="8" t="s">
        <v>22</v>
      </c>
      <c r="K21" s="8" t="s">
        <v>22</v>
      </c>
      <c r="L21" s="9">
        <v>10227.61</v>
      </c>
      <c r="Q21" s="8">
        <v>3741150.48</v>
      </c>
      <c r="R21" s="25">
        <v>1039080.1</v>
      </c>
      <c r="S21" s="25"/>
    </row>
    <row r="22" spans="2:19" ht="30" customHeight="1">
      <c r="B22" s="10" t="s">
        <v>38</v>
      </c>
      <c r="C22" s="7">
        <f t="shared" si="1"/>
        <v>47590074.980000004</v>
      </c>
      <c r="D22" s="24">
        <f t="shared" si="0"/>
        <v>26146244.240000002</v>
      </c>
      <c r="E22" s="24"/>
      <c r="F22" s="7">
        <f t="shared" si="2"/>
        <v>21443830.740000002</v>
      </c>
      <c r="G22" s="8" t="s">
        <v>22</v>
      </c>
      <c r="H22" s="8">
        <v>35431.6</v>
      </c>
      <c r="I22" s="8">
        <v>47554643.38</v>
      </c>
      <c r="J22" s="8" t="s">
        <v>22</v>
      </c>
      <c r="K22" s="8" t="s">
        <v>22</v>
      </c>
      <c r="L22" s="9">
        <v>14870.32</v>
      </c>
      <c r="Q22" s="8">
        <v>45538698.32</v>
      </c>
      <c r="R22" s="25">
        <v>26131373.92</v>
      </c>
      <c r="S22" s="25"/>
    </row>
    <row r="23" spans="2:19" ht="21.75" customHeight="1">
      <c r="B23" s="10" t="s">
        <v>39</v>
      </c>
      <c r="C23" s="7">
        <f t="shared" si="1"/>
        <v>9616.14</v>
      </c>
      <c r="D23" s="24">
        <f t="shared" si="0"/>
        <v>6045.69</v>
      </c>
      <c r="E23" s="24"/>
      <c r="F23" s="7">
        <f t="shared" si="2"/>
        <v>3570.45</v>
      </c>
      <c r="G23" s="8" t="s">
        <v>22</v>
      </c>
      <c r="H23" s="8">
        <v>9416</v>
      </c>
      <c r="I23" s="8">
        <v>200.14</v>
      </c>
      <c r="J23" s="8" t="s">
        <v>22</v>
      </c>
      <c r="K23" s="8" t="s">
        <v>22</v>
      </c>
      <c r="L23" s="9">
        <v>6041.94</v>
      </c>
      <c r="Q23" s="8">
        <v>0</v>
      </c>
      <c r="R23" s="25">
        <v>3.75</v>
      </c>
      <c r="S23" s="25"/>
    </row>
    <row r="24" spans="2:19" ht="21.75" customHeight="1">
      <c r="B24" s="10" t="s">
        <v>40</v>
      </c>
      <c r="C24" s="7">
        <f t="shared" si="1"/>
        <v>107276518.15</v>
      </c>
      <c r="D24" s="24">
        <f t="shared" si="0"/>
        <v>37293620.26</v>
      </c>
      <c r="E24" s="24"/>
      <c r="F24" s="7">
        <f t="shared" si="2"/>
        <v>69982897.89000002</v>
      </c>
      <c r="G24" s="8">
        <v>97927744.15</v>
      </c>
      <c r="H24" s="8">
        <v>572601.8</v>
      </c>
      <c r="I24" s="8">
        <v>1517969.06</v>
      </c>
      <c r="J24" s="8" t="s">
        <v>22</v>
      </c>
      <c r="K24" s="8">
        <v>7258203.14</v>
      </c>
      <c r="L24" s="9">
        <v>181609.82</v>
      </c>
      <c r="Q24" s="8">
        <v>90769494.5</v>
      </c>
      <c r="R24" s="25">
        <v>37112010.44</v>
      </c>
      <c r="S24" s="25"/>
    </row>
    <row r="25" spans="2:19" ht="21.75" customHeight="1">
      <c r="B25" s="10" t="s">
        <v>41</v>
      </c>
      <c r="C25" s="7">
        <f t="shared" si="1"/>
        <v>11330017.65</v>
      </c>
      <c r="D25" s="24">
        <f t="shared" si="0"/>
        <v>4239164.84</v>
      </c>
      <c r="E25" s="24"/>
      <c r="F25" s="7">
        <f t="shared" si="2"/>
        <v>7090852.8100000005</v>
      </c>
      <c r="G25" s="8">
        <v>10272114.33</v>
      </c>
      <c r="H25" s="8">
        <v>731509.79</v>
      </c>
      <c r="I25" s="8">
        <v>326393.53</v>
      </c>
      <c r="J25" s="8" t="s">
        <v>22</v>
      </c>
      <c r="K25" s="8" t="s">
        <v>22</v>
      </c>
      <c r="L25" s="9">
        <v>113980.16</v>
      </c>
      <c r="Q25" s="8">
        <v>8960095.91</v>
      </c>
      <c r="R25" s="25">
        <v>4125184.68</v>
      </c>
      <c r="S25" s="25"/>
    </row>
    <row r="26" spans="2:19" ht="21.75" customHeight="1">
      <c r="B26" s="10" t="s">
        <v>30</v>
      </c>
      <c r="C26" s="7">
        <f t="shared" si="1"/>
        <v>12450857.509999998</v>
      </c>
      <c r="D26" s="24">
        <f t="shared" si="0"/>
        <v>1695897.17</v>
      </c>
      <c r="E26" s="24"/>
      <c r="F26" s="7">
        <f t="shared" si="2"/>
        <v>10754960.339999998</v>
      </c>
      <c r="G26" s="8">
        <v>4532892.29</v>
      </c>
      <c r="H26" s="8">
        <v>6199054.59</v>
      </c>
      <c r="I26" s="8">
        <v>1718910.63</v>
      </c>
      <c r="J26" s="8" t="s">
        <v>22</v>
      </c>
      <c r="K26" s="8" t="s">
        <v>22</v>
      </c>
      <c r="L26" s="9">
        <v>525030.46</v>
      </c>
      <c r="Q26" s="8">
        <v>5960244.26</v>
      </c>
      <c r="R26" s="25">
        <v>1170866.71</v>
      </c>
      <c r="S26" s="25"/>
    </row>
    <row r="27" spans="2:19" ht="21.75" customHeight="1">
      <c r="B27" s="10" t="s">
        <v>42</v>
      </c>
      <c r="C27" s="7">
        <f t="shared" si="1"/>
        <v>31908262.830000002</v>
      </c>
      <c r="D27" s="24">
        <f t="shared" si="0"/>
        <v>11232829</v>
      </c>
      <c r="E27" s="24"/>
      <c r="F27" s="7">
        <f t="shared" si="2"/>
        <v>20675433.830000002</v>
      </c>
      <c r="G27" s="8">
        <v>20953352.96</v>
      </c>
      <c r="H27" s="8">
        <v>3070318.44</v>
      </c>
      <c r="I27" s="8">
        <v>5341458.74</v>
      </c>
      <c r="J27" s="8">
        <v>548989.87</v>
      </c>
      <c r="K27" s="8">
        <v>1994142.82</v>
      </c>
      <c r="L27" s="9">
        <v>1994224.55</v>
      </c>
      <c r="Q27" s="8">
        <v>27024645.99</v>
      </c>
      <c r="R27" s="25">
        <v>9238604.45</v>
      </c>
      <c r="S27" s="25"/>
    </row>
    <row r="28" spans="2:19" ht="28.5" customHeight="1">
      <c r="B28" s="6" t="s">
        <v>43</v>
      </c>
      <c r="C28" s="7">
        <f t="shared" si="1"/>
        <v>7019910.27</v>
      </c>
      <c r="D28" s="24">
        <f t="shared" si="0"/>
        <v>3826463.28</v>
      </c>
      <c r="E28" s="24"/>
      <c r="F28" s="7">
        <f t="shared" si="2"/>
        <v>3193446.9899999998</v>
      </c>
      <c r="G28" s="7">
        <v>897941.41</v>
      </c>
      <c r="H28" s="7">
        <v>174699.98</v>
      </c>
      <c r="I28" s="7">
        <v>5817268.88</v>
      </c>
      <c r="J28" s="7">
        <v>130000</v>
      </c>
      <c r="K28" s="7" t="s">
        <v>22</v>
      </c>
      <c r="L28" s="13">
        <v>174699.98</v>
      </c>
      <c r="Q28" s="7">
        <v>6810210.29</v>
      </c>
      <c r="R28" s="24">
        <v>3651763.3</v>
      </c>
      <c r="S28" s="24"/>
    </row>
    <row r="29" spans="2:19" ht="21.75" customHeight="1">
      <c r="B29" s="6" t="s">
        <v>44</v>
      </c>
      <c r="C29" s="7">
        <f t="shared" si="1"/>
        <v>6370838.8</v>
      </c>
      <c r="D29" s="24">
        <f t="shared" si="0"/>
        <v>4707387.9799999995</v>
      </c>
      <c r="E29" s="24"/>
      <c r="F29" s="7">
        <f t="shared" si="2"/>
        <v>1663450.8200000003</v>
      </c>
      <c r="G29" s="7">
        <v>4612712.4</v>
      </c>
      <c r="H29" s="7">
        <v>1043327.77</v>
      </c>
      <c r="I29" s="7">
        <v>626957.51</v>
      </c>
      <c r="J29" s="7">
        <v>64241.12</v>
      </c>
      <c r="K29" s="7">
        <v>23600</v>
      </c>
      <c r="L29" s="13">
        <v>690867.58</v>
      </c>
      <c r="Q29" s="7">
        <v>5301856.48</v>
      </c>
      <c r="R29" s="24">
        <v>4016520.4</v>
      </c>
      <c r="S29" s="24"/>
    </row>
    <row r="30" spans="2:19" ht="21.75" customHeight="1">
      <c r="B30" s="14" t="s">
        <v>45</v>
      </c>
      <c r="C30" s="7">
        <f t="shared" si="1"/>
        <v>487142854.64000005</v>
      </c>
      <c r="D30" s="24">
        <f t="shared" si="0"/>
        <v>131723349.84</v>
      </c>
      <c r="E30" s="24"/>
      <c r="F30" s="7">
        <f t="shared" si="2"/>
        <v>355419504.8000001</v>
      </c>
      <c r="G30" s="15">
        <f>SUM(G6,G12,G19,G28,G29)</f>
        <v>198117710.33</v>
      </c>
      <c r="H30" s="15">
        <v>108849304.24</v>
      </c>
      <c r="I30" s="15">
        <v>155228525.37</v>
      </c>
      <c r="J30" s="15">
        <v>9869793.79</v>
      </c>
      <c r="K30" s="16">
        <f>SUM(K6,K12,K19,K28,K29)</f>
        <v>15077520.91</v>
      </c>
      <c r="L30" s="9">
        <v>22846144.25</v>
      </c>
      <c r="Q30" s="15">
        <v>351048882.87</v>
      </c>
      <c r="R30" s="27">
        <v>108877205.59</v>
      </c>
      <c r="S30" s="27"/>
    </row>
    <row r="31" spans="1:11" ht="6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36" customHeight="1">
      <c r="B32" s="29"/>
      <c r="C32" s="29"/>
      <c r="D32" s="29"/>
      <c r="E32" s="28"/>
      <c r="F32" s="28"/>
      <c r="G32" s="28"/>
      <c r="H32" s="28"/>
      <c r="I32" s="28"/>
      <c r="J32" s="28"/>
      <c r="K32" s="28"/>
    </row>
  </sheetData>
  <sheetProtection selectLockedCells="1" selectUnlockedCells="1"/>
  <mergeCells count="60">
    <mergeCell ref="D30:E30"/>
    <mergeCell ref="R30:S30"/>
    <mergeCell ref="A31:K31"/>
    <mergeCell ref="B32:D32"/>
    <mergeCell ref="E32:K32"/>
    <mergeCell ref="D27:E27"/>
    <mergeCell ref="R27:S27"/>
    <mergeCell ref="D28:E28"/>
    <mergeCell ref="R28:S28"/>
    <mergeCell ref="D29:E29"/>
    <mergeCell ref="R29:S29"/>
    <mergeCell ref="D24:E24"/>
    <mergeCell ref="R24:S24"/>
    <mergeCell ref="D25:E25"/>
    <mergeCell ref="R25:S25"/>
    <mergeCell ref="D26:E26"/>
    <mergeCell ref="R26:S26"/>
    <mergeCell ref="D21:E21"/>
    <mergeCell ref="R21:S21"/>
    <mergeCell ref="D22:E22"/>
    <mergeCell ref="R22:S22"/>
    <mergeCell ref="D23:E23"/>
    <mergeCell ref="R23:S23"/>
    <mergeCell ref="D18:E18"/>
    <mergeCell ref="R18:S18"/>
    <mergeCell ref="D19:E19"/>
    <mergeCell ref="R19:S19"/>
    <mergeCell ref="D20:E20"/>
    <mergeCell ref="R20:S20"/>
    <mergeCell ref="D15:E15"/>
    <mergeCell ref="R15:S15"/>
    <mergeCell ref="D16:E16"/>
    <mergeCell ref="R16:S16"/>
    <mergeCell ref="D17:E17"/>
    <mergeCell ref="R17:S17"/>
    <mergeCell ref="D12:E12"/>
    <mergeCell ref="R12:S12"/>
    <mergeCell ref="D13:E13"/>
    <mergeCell ref="R13:S13"/>
    <mergeCell ref="D14:E14"/>
    <mergeCell ref="R14:S14"/>
    <mergeCell ref="D9:E9"/>
    <mergeCell ref="R9:S9"/>
    <mergeCell ref="D10:E10"/>
    <mergeCell ref="R10:S10"/>
    <mergeCell ref="D11:E11"/>
    <mergeCell ref="R11:S11"/>
    <mergeCell ref="D6:E6"/>
    <mergeCell ref="R6:S6"/>
    <mergeCell ref="D7:E7"/>
    <mergeCell ref="R7:S7"/>
    <mergeCell ref="D8:E8"/>
    <mergeCell ref="R8:S8"/>
    <mergeCell ref="A1:K1"/>
    <mergeCell ref="B2:K2"/>
    <mergeCell ref="B3:B4"/>
    <mergeCell ref="C3:C4"/>
    <mergeCell ref="D3:E4"/>
    <mergeCell ref="F3:F4"/>
    <mergeCell ref="G3:K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2">
      <selection activeCell="A1" sqref="A1"/>
    </sheetView>
  </sheetViews>
  <sheetFormatPr defaultColWidth="9.332031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jolanta.blaszkiewicz</cp:lastModifiedBy>
  <cp:lastPrinted>2014-03-12T08:47:17Z</cp:lastPrinted>
  <dcterms:modified xsi:type="dcterms:W3CDTF">2014-03-19T09:23:58Z</dcterms:modified>
  <cp:category/>
  <cp:version/>
  <cp:contentType/>
  <cp:contentStatus/>
</cp:coreProperties>
</file>