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'doc1'!$A$1:$AD$33</definedName>
  </definedNames>
  <calcPr fullCalcOnLoad="1"/>
</workbook>
</file>

<file path=xl/sharedStrings.xml><?xml version="1.0" encoding="utf-8"?>
<sst xmlns="http://schemas.openxmlformats.org/spreadsheetml/2006/main" count="252" uniqueCount="133">
  <si>
    <t>Nazwa</t>
  </si>
  <si>
    <t>Wartość początkowa</t>
  </si>
  <si>
    <t>Umorzenie</t>
  </si>
  <si>
    <t>Wartość netto</t>
  </si>
  <si>
    <t>Sposób zagospodarowania</t>
  </si>
  <si>
    <t>W bezpośrednim zarządzie (wydziały UM)</t>
  </si>
  <si>
    <t>Jednostki budżetowe</t>
  </si>
  <si>
    <t>Dzierżawa</t>
  </si>
  <si>
    <t>Inne umowy</t>
  </si>
  <si>
    <t>I GRUNTY GR. 0</t>
  </si>
  <si>
    <t>68 492 033,10</t>
  </si>
  <si>
    <t xml:space="preserve">  0,00</t>
  </si>
  <si>
    <t>8 002 312,88</t>
  </si>
  <si>
    <t xml:space="preserve"> 340 162,60</t>
  </si>
  <si>
    <t>Stan gruntów Miasta Bełchatowa</t>
  </si>
  <si>
    <t>Ewidencja bilansowa Urzędu Miasta</t>
  </si>
  <si>
    <t>58 926 782,76</t>
  </si>
  <si>
    <t>50 584 307,28</t>
  </si>
  <si>
    <t>W tym prawo wieczystego użytkowania</t>
  </si>
  <si>
    <t xml:space="preserve"> 491 197,28</t>
  </si>
  <si>
    <t xml:space="preserve"> 398 135,39</t>
  </si>
  <si>
    <t xml:space="preserve"> 93 061,89</t>
  </si>
  <si>
    <t>Przekazany w wieczyste użytkowanie</t>
  </si>
  <si>
    <t>9 565 250,34</t>
  </si>
  <si>
    <t>Zaewidencjonowany w jednostkach gminnych</t>
  </si>
  <si>
    <t>II BUDYNKI GR. I</t>
  </si>
  <si>
    <t>86 690 566,90</t>
  </si>
  <si>
    <t>18 813 618,19</t>
  </si>
  <si>
    <t>5 805 541,36</t>
  </si>
  <si>
    <t>71 363 064,89</t>
  </si>
  <si>
    <t>9 061 121,51</t>
  </si>
  <si>
    <t xml:space="preserve"> 460 839,14</t>
  </si>
  <si>
    <t>Mieszkalne</t>
  </si>
  <si>
    <t>56 375 848,27</t>
  </si>
  <si>
    <t>12 289 431,15</t>
  </si>
  <si>
    <t>55 940 717,03</t>
  </si>
  <si>
    <t xml:space="preserve"> 233 372,24</t>
  </si>
  <si>
    <t xml:space="preserve"> 201 759,00</t>
  </si>
  <si>
    <t>Obiekty oczyszczalni ścieków</t>
  </si>
  <si>
    <t>Obiekty sportowe</t>
  </si>
  <si>
    <t>9 943 763,82</t>
  </si>
  <si>
    <t>1 321 951,76</t>
  </si>
  <si>
    <t>Obiekty kultury</t>
  </si>
  <si>
    <t>8 154 865,75</t>
  </si>
  <si>
    <t>2 161 062,73</t>
  </si>
  <si>
    <t>8 062 391,75</t>
  </si>
  <si>
    <t xml:space="preserve"> 92 474,00</t>
  </si>
  <si>
    <t xml:space="preserve"> 181 850,86</t>
  </si>
  <si>
    <t xml:space="preserve"> 53 186,57</t>
  </si>
  <si>
    <t>Obiekty służby zdrowia</t>
  </si>
  <si>
    <t xml:space="preserve"> 280 015,81</t>
  </si>
  <si>
    <t xml:space="preserve"> 192 247,88</t>
  </si>
  <si>
    <t>Pozostałe</t>
  </si>
  <si>
    <t>11 754 222,39</t>
  </si>
  <si>
    <t>2 795 738,10</t>
  </si>
  <si>
    <t>5 478 584,04</t>
  </si>
  <si>
    <t xml:space="preserve"> 303 490,85</t>
  </si>
  <si>
    <t xml:space="preserve"> 166 606,14</t>
  </si>
  <si>
    <t>III BUDOWLE I URZĄDZENIA TECHNICZNE GR. II-VI</t>
  </si>
  <si>
    <t>184 529 780,09</t>
  </si>
  <si>
    <t>64 633 565,90</t>
  </si>
  <si>
    <t>168 361 908,43</t>
  </si>
  <si>
    <t>11 728 639,56</t>
  </si>
  <si>
    <t xml:space="preserve"> 542 276,75</t>
  </si>
  <si>
    <t>3 896 955,35</t>
  </si>
  <si>
    <t>Sieci i przyłącza wodociągowe</t>
  </si>
  <si>
    <t>1 847 457,06</t>
  </si>
  <si>
    <t xml:space="preserve"> 232 929,67</t>
  </si>
  <si>
    <t xml:space="preserve"> 276 422,23</t>
  </si>
  <si>
    <t>1 568 590,95</t>
  </si>
  <si>
    <t xml:space="preserve"> 2 443,88</t>
  </si>
  <si>
    <t>Sieci i przyłącza kanalizacji sanitarnej</t>
  </si>
  <si>
    <t>3 489 180,45</t>
  </si>
  <si>
    <t xml:space="preserve"> 695 190,41</t>
  </si>
  <si>
    <t xml:space="preserve"> 119 415,94</t>
  </si>
  <si>
    <t>3 367 922,51</t>
  </si>
  <si>
    <t xml:space="preserve"> 1 842,00</t>
  </si>
  <si>
    <t>Sieci i przyłącza kanalizacji deszczowej</t>
  </si>
  <si>
    <t>45 048 294,54</t>
  </si>
  <si>
    <t>22 460 793,24</t>
  </si>
  <si>
    <t>44 927 175,56</t>
  </si>
  <si>
    <t xml:space="preserve"> 121 118,98</t>
  </si>
  <si>
    <t>Sieci i przyłącza cieplne</t>
  </si>
  <si>
    <t xml:space="preserve"> 46 720,94</t>
  </si>
  <si>
    <t xml:space="preserve"> 2 223,75</t>
  </si>
  <si>
    <t>Drogi i mosty</t>
  </si>
  <si>
    <t>92 355 904,16</t>
  </si>
  <si>
    <t>28 952 983,61</t>
  </si>
  <si>
    <t>89 166 769,51</t>
  </si>
  <si>
    <t>1 419 587,06</t>
  </si>
  <si>
    <t>1 769 547,59</t>
  </si>
  <si>
    <t>Oświetlenie</t>
  </si>
  <si>
    <t>8 891 206,95</t>
  </si>
  <si>
    <t>3 323 360,94</t>
  </si>
  <si>
    <t>8 558 282,12</t>
  </si>
  <si>
    <t xml:space="preserve"> 332 924,83</t>
  </si>
  <si>
    <t>5 960 244,26</t>
  </si>
  <si>
    <t xml:space="preserve"> 756 749,65</t>
  </si>
  <si>
    <t>4 532 892,29</t>
  </si>
  <si>
    <t>1 427 351,97</t>
  </si>
  <si>
    <t>Oczyszczalnia ścieków</t>
  </si>
  <si>
    <t xml:space="preserve"> 28 454,10</t>
  </si>
  <si>
    <t>Inne</t>
  </si>
  <si>
    <t>26 862 317,63</t>
  </si>
  <si>
    <t>8 180 880,53</t>
  </si>
  <si>
    <t>20 780 950,78</t>
  </si>
  <si>
    <t>3 462 689,16</t>
  </si>
  <si>
    <t xml:space="preserve"> 537 990,87</t>
  </si>
  <si>
    <t>2 080 686,82</t>
  </si>
  <si>
    <t>IV ŚRODKI TRANSPORTOWE GR. VII</t>
  </si>
  <si>
    <t>6 810 210,29</t>
  </si>
  <si>
    <t>1 107 638,34</t>
  </si>
  <si>
    <t xml:space="preserve"> 897 941,41</t>
  </si>
  <si>
    <t>5 782 268,88</t>
  </si>
  <si>
    <t xml:space="preserve"> 130 000,00</t>
  </si>
  <si>
    <t>Oczyszczalnia</t>
  </si>
  <si>
    <t>POZOSTAŁE - GRUPA VIII</t>
  </si>
  <si>
    <t>5 300 723,04</t>
  </si>
  <si>
    <t>2 768 794,81</t>
  </si>
  <si>
    <t>4 612 943,83</t>
  </si>
  <si>
    <t xml:space="preserve"> 593 525,90</t>
  </si>
  <si>
    <t xml:space="preserve"> 64 241,12</t>
  </si>
  <si>
    <t xml:space="preserve"> 30 012,19</t>
  </si>
  <si>
    <t>RAZEM</t>
  </si>
  <si>
    <t>351 823 313,42</t>
  </si>
  <si>
    <t>87 323 617,24</t>
  </si>
  <si>
    <t>97 469 812,11</t>
  </si>
  <si>
    <t>10 137 801,98</t>
  </si>
  <si>
    <t>0,00</t>
  </si>
  <si>
    <t>Wieczyste użytk. gruntów //  Mienie w trakcie zagospod.</t>
  </si>
  <si>
    <t>WYKAZ ŚRODKÓW TRWAŁYCH MIASTA BEŁCHATÓW NA DZIEŃ 2011-12-31 r.                                                    Załącznik Nr 1</t>
  </si>
  <si>
    <t>Obiekty szkolne i przedszkolne</t>
  </si>
  <si>
    <t xml:space="preserve">
Wykonano programem SRT.NET
Sporządził: Jolanta Błaszkiewicz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</si>
</sst>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sz val="7.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.1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5" borderId="0" xfId="0" applyNumberFormat="1" applyFont="1" applyFill="1" applyAlignment="1" applyProtection="1">
      <alignment horizontal="center" vertical="center" wrapText="1" shrinkToFit="1"/>
      <protection locked="0"/>
    </xf>
    <xf numFmtId="49" fontId="2" fillId="35" borderId="0" xfId="0" applyNumberFormat="1" applyFont="1" applyFill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34" borderId="0" xfId="0" applyNumberFormat="1" applyFont="1" applyFill="1" applyAlignment="1" applyProtection="1">
      <alignment horizontal="left" vertical="top" wrapText="1" shrinkToFit="1"/>
      <protection locked="0"/>
    </xf>
    <xf numFmtId="49" fontId="9" fillId="34" borderId="0" xfId="0" applyNumberFormat="1" applyFont="1" applyFill="1" applyAlignment="1" applyProtection="1">
      <alignment horizontal="left" vertical="top" wrapText="1" shrinkToFi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EDED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SheetLayoutView="100" zoomScalePageLayoutView="0" workbookViewId="0" topLeftCell="A13">
      <selection activeCell="AB22" sqref="AB22"/>
    </sheetView>
  </sheetViews>
  <sheetFormatPr defaultColWidth="9.33203125" defaultRowHeight="12.75"/>
  <cols>
    <col min="1" max="1" width="1.3359375" style="0" customWidth="1"/>
    <col min="2" max="2" width="31.83203125" style="0" customWidth="1"/>
    <col min="3" max="3" width="17.33203125" style="0" customWidth="1"/>
    <col min="4" max="4" width="4.66015625" style="0" customWidth="1"/>
    <col min="5" max="5" width="12.66015625" style="0" customWidth="1"/>
    <col min="6" max="6" width="17.33203125" style="0" customWidth="1"/>
    <col min="7" max="7" width="19.16015625" style="0" customWidth="1"/>
    <col min="8" max="8" width="17" style="0" customWidth="1"/>
    <col min="9" max="9" width="17.33203125" style="0" customWidth="1"/>
    <col min="10" max="10" width="18.5" style="0" customWidth="1"/>
    <col min="11" max="11" width="22.16015625" style="0" customWidth="1"/>
    <col min="12" max="12" width="9.33203125" style="0" hidden="1" customWidth="1"/>
    <col min="24" max="24" width="17.33203125" style="0" customWidth="1"/>
    <col min="27" max="28" width="24.66015625" style="0" customWidth="1"/>
  </cols>
  <sheetData>
    <row r="1" spans="1:11" ht="28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28.5" customHeight="1">
      <c r="B2" s="21" t="s">
        <v>130</v>
      </c>
      <c r="C2" s="22"/>
      <c r="D2" s="22"/>
      <c r="E2" s="22"/>
      <c r="F2" s="22"/>
      <c r="G2" s="22"/>
      <c r="H2" s="22"/>
      <c r="I2" s="22"/>
      <c r="J2" s="22"/>
      <c r="K2" s="22"/>
    </row>
    <row r="3" spans="2:27" ht="13.5" customHeight="1">
      <c r="B3" s="23" t="s">
        <v>0</v>
      </c>
      <c r="C3" s="23" t="s">
        <v>1</v>
      </c>
      <c r="D3" s="23" t="s">
        <v>2</v>
      </c>
      <c r="E3" s="23"/>
      <c r="F3" s="23" t="s">
        <v>3</v>
      </c>
      <c r="G3" s="23" t="s">
        <v>4</v>
      </c>
      <c r="H3" s="23"/>
      <c r="I3" s="23"/>
      <c r="J3" s="23"/>
      <c r="K3" s="23"/>
      <c r="X3" s="23" t="s">
        <v>1</v>
      </c>
      <c r="Y3" s="23" t="s">
        <v>2</v>
      </c>
      <c r="Z3" s="23"/>
      <c r="AA3" s="23" t="s">
        <v>3</v>
      </c>
    </row>
    <row r="4" spans="2:28" ht="36" customHeight="1">
      <c r="B4" s="23"/>
      <c r="C4" s="23"/>
      <c r="D4" s="23"/>
      <c r="E4" s="23"/>
      <c r="F4" s="23"/>
      <c r="G4" s="2" t="s">
        <v>5</v>
      </c>
      <c r="H4" s="1" t="s">
        <v>6</v>
      </c>
      <c r="I4" s="1" t="s">
        <v>7</v>
      </c>
      <c r="J4" s="1" t="s">
        <v>8</v>
      </c>
      <c r="K4" s="13" t="s">
        <v>129</v>
      </c>
      <c r="X4" s="23"/>
      <c r="Y4" s="23"/>
      <c r="Z4" s="23"/>
      <c r="AA4" s="23"/>
      <c r="AB4" s="1" t="s">
        <v>6</v>
      </c>
    </row>
    <row r="5" spans="2:30" ht="21.75" customHeight="1">
      <c r="B5" s="3" t="s">
        <v>9</v>
      </c>
      <c r="C5" s="15">
        <f>X5+H5</f>
        <v>79385645.1</v>
      </c>
      <c r="D5" s="24">
        <f>Y5+AC5</f>
        <v>0</v>
      </c>
      <c r="E5" s="24"/>
      <c r="F5" s="15">
        <f>C5-D5</f>
        <v>79385645.1</v>
      </c>
      <c r="G5" s="15">
        <v>50584307.28</v>
      </c>
      <c r="H5" s="15">
        <v>10893612</v>
      </c>
      <c r="I5" s="6" t="s">
        <v>12</v>
      </c>
      <c r="J5" s="6" t="s">
        <v>13</v>
      </c>
      <c r="K5" s="15">
        <v>9565250.34</v>
      </c>
      <c r="X5" s="6" t="s">
        <v>10</v>
      </c>
      <c r="Y5" s="29">
        <v>0</v>
      </c>
      <c r="Z5" s="29"/>
      <c r="AA5" s="6">
        <f>(X5-Y5)</f>
        <v>68492033.1</v>
      </c>
      <c r="AB5" s="6" t="s">
        <v>11</v>
      </c>
      <c r="AC5" s="29" t="s">
        <v>11</v>
      </c>
      <c r="AD5" s="29"/>
    </row>
    <row r="6" spans="2:30" ht="27.75" customHeight="1">
      <c r="B6" s="11" t="s">
        <v>14</v>
      </c>
      <c r="C6" s="15">
        <f aca="true" t="shared" si="0" ref="C6:C32">X6+H6</f>
        <v>79385645.1</v>
      </c>
      <c r="D6" s="24">
        <f aca="true" t="shared" si="1" ref="D6:D32">Y6+AC6</f>
        <v>0</v>
      </c>
      <c r="E6" s="24"/>
      <c r="F6" s="15">
        <f aca="true" t="shared" si="2" ref="F6:F32">C6-D6</f>
        <v>79385645.1</v>
      </c>
      <c r="G6" s="19">
        <v>50584307.28</v>
      </c>
      <c r="H6" s="19">
        <v>10893612</v>
      </c>
      <c r="I6" s="12" t="s">
        <v>12</v>
      </c>
      <c r="J6" s="12" t="s">
        <v>13</v>
      </c>
      <c r="K6" s="19">
        <v>9565250.34</v>
      </c>
      <c r="X6" s="7" t="s">
        <v>10</v>
      </c>
      <c r="Y6" s="25" t="s">
        <v>11</v>
      </c>
      <c r="Z6" s="25"/>
      <c r="AA6" s="6">
        <f aca="true" t="shared" si="3" ref="AA6:AA32">(X6-Y6)</f>
        <v>68492033.1</v>
      </c>
      <c r="AB6" s="7" t="s">
        <v>11</v>
      </c>
      <c r="AC6" s="25" t="s">
        <v>11</v>
      </c>
      <c r="AD6" s="25"/>
    </row>
    <row r="7" spans="2:30" ht="31.5" customHeight="1">
      <c r="B7" s="4" t="s">
        <v>15</v>
      </c>
      <c r="C7" s="15">
        <f t="shared" si="0"/>
        <v>58926782.76</v>
      </c>
      <c r="D7" s="24">
        <f t="shared" si="1"/>
        <v>0</v>
      </c>
      <c r="E7" s="24"/>
      <c r="F7" s="15">
        <f t="shared" si="2"/>
        <v>58926782.76</v>
      </c>
      <c r="G7" s="7" t="s">
        <v>17</v>
      </c>
      <c r="H7" s="7">
        <v>0</v>
      </c>
      <c r="I7" s="7" t="s">
        <v>12</v>
      </c>
      <c r="J7" s="7" t="s">
        <v>13</v>
      </c>
      <c r="K7" s="7" t="s">
        <v>11</v>
      </c>
      <c r="X7" s="7" t="s">
        <v>16</v>
      </c>
      <c r="Y7" s="25" t="s">
        <v>11</v>
      </c>
      <c r="Z7" s="25"/>
      <c r="AA7" s="6">
        <f t="shared" si="3"/>
        <v>58926782.76</v>
      </c>
      <c r="AB7" s="7" t="s">
        <v>11</v>
      </c>
      <c r="AC7" s="29" t="s">
        <v>11</v>
      </c>
      <c r="AD7" s="29"/>
    </row>
    <row r="8" spans="2:30" ht="22.5" customHeight="1">
      <c r="B8" s="9" t="s">
        <v>18</v>
      </c>
      <c r="C8" s="16">
        <f t="shared" si="0"/>
        <v>491197.28</v>
      </c>
      <c r="D8" s="24">
        <f t="shared" si="1"/>
        <v>0</v>
      </c>
      <c r="E8" s="24"/>
      <c r="F8" s="16">
        <f t="shared" si="2"/>
        <v>491197.28</v>
      </c>
      <c r="G8" s="10" t="s">
        <v>20</v>
      </c>
      <c r="H8" s="10" t="s">
        <v>11</v>
      </c>
      <c r="I8" s="10" t="s">
        <v>21</v>
      </c>
      <c r="J8" s="10" t="s">
        <v>11</v>
      </c>
      <c r="K8" s="10" t="s">
        <v>11</v>
      </c>
      <c r="X8" s="7" t="s">
        <v>19</v>
      </c>
      <c r="Y8" s="25" t="s">
        <v>11</v>
      </c>
      <c r="Z8" s="25"/>
      <c r="AA8" s="6">
        <f t="shared" si="3"/>
        <v>491197.28</v>
      </c>
      <c r="AB8" s="7" t="s">
        <v>11</v>
      </c>
      <c r="AC8" s="25" t="s">
        <v>11</v>
      </c>
      <c r="AD8" s="25"/>
    </row>
    <row r="9" spans="2:30" ht="31.5" customHeight="1">
      <c r="B9" s="4" t="s">
        <v>22</v>
      </c>
      <c r="C9" s="15">
        <f t="shared" si="0"/>
        <v>9565250.34</v>
      </c>
      <c r="D9" s="24">
        <f t="shared" si="1"/>
        <v>0</v>
      </c>
      <c r="E9" s="24"/>
      <c r="F9" s="15">
        <f t="shared" si="2"/>
        <v>9565250.34</v>
      </c>
      <c r="G9" s="7" t="s">
        <v>128</v>
      </c>
      <c r="H9" s="7" t="s">
        <v>11</v>
      </c>
      <c r="I9" s="7" t="s">
        <v>11</v>
      </c>
      <c r="J9" s="7" t="s">
        <v>11</v>
      </c>
      <c r="K9" s="7" t="s">
        <v>23</v>
      </c>
      <c r="X9" s="7" t="s">
        <v>23</v>
      </c>
      <c r="Y9" s="25" t="s">
        <v>11</v>
      </c>
      <c r="Z9" s="25"/>
      <c r="AA9" s="6">
        <f t="shared" si="3"/>
        <v>9565250.34</v>
      </c>
      <c r="AB9" s="7" t="s">
        <v>11</v>
      </c>
      <c r="AC9" s="29" t="s">
        <v>11</v>
      </c>
      <c r="AD9" s="29"/>
    </row>
    <row r="10" spans="2:30" ht="28.5" customHeight="1">
      <c r="B10" s="4" t="s">
        <v>24</v>
      </c>
      <c r="C10" s="15">
        <f t="shared" si="0"/>
        <v>10893612</v>
      </c>
      <c r="D10" s="24">
        <f t="shared" si="1"/>
        <v>0</v>
      </c>
      <c r="E10" s="24"/>
      <c r="F10" s="15">
        <f t="shared" si="2"/>
        <v>10893612</v>
      </c>
      <c r="G10" s="7" t="s">
        <v>11</v>
      </c>
      <c r="H10" s="18">
        <v>10893612</v>
      </c>
      <c r="I10" s="7" t="s">
        <v>11</v>
      </c>
      <c r="J10" s="7" t="s">
        <v>11</v>
      </c>
      <c r="K10" s="7" t="s">
        <v>11</v>
      </c>
      <c r="X10" s="7" t="s">
        <v>11</v>
      </c>
      <c r="Y10" s="25" t="s">
        <v>11</v>
      </c>
      <c r="Z10" s="25"/>
      <c r="AA10" s="6">
        <f t="shared" si="3"/>
        <v>0</v>
      </c>
      <c r="AB10" s="7" t="s">
        <v>11</v>
      </c>
      <c r="AC10" s="25">
        <v>0</v>
      </c>
      <c r="AD10" s="25"/>
    </row>
    <row r="11" spans="2:30" ht="21.75" customHeight="1">
      <c r="B11" s="3" t="s">
        <v>25</v>
      </c>
      <c r="C11" s="15">
        <f t="shared" si="0"/>
        <v>175777108.33</v>
      </c>
      <c r="D11" s="24">
        <f t="shared" si="1"/>
        <v>34381034.150000006</v>
      </c>
      <c r="E11" s="24"/>
      <c r="F11" s="15">
        <f t="shared" si="2"/>
        <v>141396074.18</v>
      </c>
      <c r="G11" s="6" t="s">
        <v>28</v>
      </c>
      <c r="H11" s="15">
        <v>89086541.43</v>
      </c>
      <c r="I11" s="6" t="s">
        <v>29</v>
      </c>
      <c r="J11" s="6" t="s">
        <v>30</v>
      </c>
      <c r="K11" s="6" t="s">
        <v>31</v>
      </c>
      <c r="X11" s="6" t="s">
        <v>26</v>
      </c>
      <c r="Y11" s="29" t="s">
        <v>27</v>
      </c>
      <c r="Z11" s="29"/>
      <c r="AA11" s="6">
        <f t="shared" si="3"/>
        <v>67876948.71000001</v>
      </c>
      <c r="AB11" s="6" t="s">
        <v>11</v>
      </c>
      <c r="AC11" s="29">
        <v>15567415.96</v>
      </c>
      <c r="AD11" s="29"/>
    </row>
    <row r="12" spans="2:30" ht="21.75" customHeight="1">
      <c r="B12" s="4" t="s">
        <v>32</v>
      </c>
      <c r="C12" s="15">
        <f t="shared" si="0"/>
        <v>56375848.27</v>
      </c>
      <c r="D12" s="24">
        <f t="shared" si="1"/>
        <v>12289431.15</v>
      </c>
      <c r="E12" s="24"/>
      <c r="F12" s="15">
        <f t="shared" si="2"/>
        <v>44086417.120000005</v>
      </c>
      <c r="G12" s="7" t="s">
        <v>11</v>
      </c>
      <c r="H12" s="7" t="s">
        <v>11</v>
      </c>
      <c r="I12" s="7" t="s">
        <v>35</v>
      </c>
      <c r="J12" s="7" t="s">
        <v>36</v>
      </c>
      <c r="K12" s="7" t="s">
        <v>37</v>
      </c>
      <c r="X12" s="7" t="s">
        <v>33</v>
      </c>
      <c r="Y12" s="25" t="s">
        <v>34</v>
      </c>
      <c r="Z12" s="25"/>
      <c r="AA12" s="6">
        <f t="shared" si="3"/>
        <v>44086417.120000005</v>
      </c>
      <c r="AB12" s="7" t="s">
        <v>11</v>
      </c>
      <c r="AC12" s="25" t="s">
        <v>11</v>
      </c>
      <c r="AD12" s="25"/>
    </row>
    <row r="13" spans="2:30" ht="21.75" customHeight="1">
      <c r="B13" s="4" t="s">
        <v>38</v>
      </c>
      <c r="C13" s="15">
        <f t="shared" si="0"/>
        <v>0</v>
      </c>
      <c r="D13" s="24">
        <f t="shared" si="1"/>
        <v>0</v>
      </c>
      <c r="E13" s="24"/>
      <c r="F13" s="15">
        <f t="shared" si="2"/>
        <v>0</v>
      </c>
      <c r="G13" s="7" t="s">
        <v>11</v>
      </c>
      <c r="H13" s="7" t="s">
        <v>11</v>
      </c>
      <c r="I13" s="7" t="s">
        <v>11</v>
      </c>
      <c r="J13" s="7" t="s">
        <v>11</v>
      </c>
      <c r="K13" s="7" t="s">
        <v>11</v>
      </c>
      <c r="X13" s="7" t="s">
        <v>11</v>
      </c>
      <c r="Y13" s="25" t="s">
        <v>11</v>
      </c>
      <c r="Z13" s="25"/>
      <c r="AA13" s="6">
        <f t="shared" si="3"/>
        <v>0</v>
      </c>
      <c r="AB13" s="7" t="s">
        <v>11</v>
      </c>
      <c r="AC13" s="29" t="s">
        <v>11</v>
      </c>
      <c r="AD13" s="29"/>
    </row>
    <row r="14" spans="2:30" ht="21.75" customHeight="1">
      <c r="B14" s="4" t="s">
        <v>39</v>
      </c>
      <c r="C14" s="15">
        <f t="shared" si="0"/>
        <v>10855877.44</v>
      </c>
      <c r="D14" s="24">
        <f t="shared" si="1"/>
        <v>1339569.57</v>
      </c>
      <c r="E14" s="24"/>
      <c r="F14" s="15">
        <f t="shared" si="2"/>
        <v>9516307.87</v>
      </c>
      <c r="G14" s="7" t="s">
        <v>11</v>
      </c>
      <c r="H14" s="18">
        <v>912113.62</v>
      </c>
      <c r="I14" s="7" t="s">
        <v>40</v>
      </c>
      <c r="J14" s="7" t="s">
        <v>11</v>
      </c>
      <c r="K14" s="7" t="s">
        <v>11</v>
      </c>
      <c r="X14" s="7" t="s">
        <v>40</v>
      </c>
      <c r="Y14" s="25" t="s">
        <v>41</v>
      </c>
      <c r="Z14" s="25"/>
      <c r="AA14" s="6">
        <f t="shared" si="3"/>
        <v>8621812.06</v>
      </c>
      <c r="AB14" s="7" t="s">
        <v>11</v>
      </c>
      <c r="AC14" s="25">
        <v>17617.81</v>
      </c>
      <c r="AD14" s="25"/>
    </row>
    <row r="15" spans="2:30" ht="21.75" customHeight="1">
      <c r="B15" s="4" t="s">
        <v>42</v>
      </c>
      <c r="C15" s="15">
        <f t="shared" si="0"/>
        <v>8154865.75</v>
      </c>
      <c r="D15" s="24">
        <f t="shared" si="1"/>
        <v>2161062.73</v>
      </c>
      <c r="E15" s="24"/>
      <c r="F15" s="15">
        <f t="shared" si="2"/>
        <v>5993803.02</v>
      </c>
      <c r="G15" s="7" t="s">
        <v>11</v>
      </c>
      <c r="H15" s="7" t="s">
        <v>11</v>
      </c>
      <c r="I15" s="7" t="s">
        <v>11</v>
      </c>
      <c r="J15" s="7" t="s">
        <v>45</v>
      </c>
      <c r="K15" s="7" t="s">
        <v>46</v>
      </c>
      <c r="X15" s="7" t="s">
        <v>43</v>
      </c>
      <c r="Y15" s="25" t="s">
        <v>44</v>
      </c>
      <c r="Z15" s="25"/>
      <c r="AA15" s="6">
        <f t="shared" si="3"/>
        <v>5993803.02</v>
      </c>
      <c r="AB15" s="7" t="s">
        <v>11</v>
      </c>
      <c r="AC15" s="29" t="s">
        <v>11</v>
      </c>
      <c r="AD15" s="29"/>
    </row>
    <row r="16" spans="2:30" ht="21.75" customHeight="1">
      <c r="B16" s="14" t="s">
        <v>131</v>
      </c>
      <c r="C16" s="15">
        <f t="shared" si="0"/>
        <v>83838387.03</v>
      </c>
      <c r="D16" s="24">
        <f t="shared" si="1"/>
        <v>14841114.56</v>
      </c>
      <c r="E16" s="24"/>
      <c r="F16" s="15">
        <f t="shared" si="2"/>
        <v>68997272.47</v>
      </c>
      <c r="G16" s="7" t="s">
        <v>11</v>
      </c>
      <c r="H16" s="18">
        <v>83656536.17</v>
      </c>
      <c r="I16" s="7" t="s">
        <v>11</v>
      </c>
      <c r="J16" s="7" t="s">
        <v>47</v>
      </c>
      <c r="K16" s="7" t="s">
        <v>11</v>
      </c>
      <c r="X16" s="7" t="s">
        <v>47</v>
      </c>
      <c r="Y16" s="25" t="s">
        <v>48</v>
      </c>
      <c r="Z16" s="25"/>
      <c r="AA16" s="6">
        <f t="shared" si="3"/>
        <v>128664.28999999998</v>
      </c>
      <c r="AB16" s="7" t="s">
        <v>11</v>
      </c>
      <c r="AC16" s="25">
        <v>14787927.99</v>
      </c>
      <c r="AD16" s="25"/>
    </row>
    <row r="17" spans="2:30" ht="21.75" customHeight="1">
      <c r="B17" s="4" t="s">
        <v>49</v>
      </c>
      <c r="C17" s="15">
        <f t="shared" si="0"/>
        <v>1918302.72</v>
      </c>
      <c r="D17" s="24">
        <f t="shared" si="1"/>
        <v>527913.71</v>
      </c>
      <c r="E17" s="24"/>
      <c r="F17" s="15">
        <f t="shared" si="2"/>
        <v>1390389.01</v>
      </c>
      <c r="G17" s="7" t="s">
        <v>11</v>
      </c>
      <c r="H17" s="18">
        <v>1638286.91</v>
      </c>
      <c r="I17" s="7" t="s">
        <v>11</v>
      </c>
      <c r="J17" s="7" t="s">
        <v>50</v>
      </c>
      <c r="K17" s="7" t="s">
        <v>11</v>
      </c>
      <c r="X17" s="7" t="s">
        <v>50</v>
      </c>
      <c r="Y17" s="25" t="s">
        <v>51</v>
      </c>
      <c r="Z17" s="25"/>
      <c r="AA17" s="6">
        <f t="shared" si="3"/>
        <v>87767.93</v>
      </c>
      <c r="AB17" s="7" t="s">
        <v>11</v>
      </c>
      <c r="AC17" s="29">
        <v>335665.83</v>
      </c>
      <c r="AD17" s="29"/>
    </row>
    <row r="18" spans="2:30" ht="21.75" customHeight="1">
      <c r="B18" s="4" t="s">
        <v>52</v>
      </c>
      <c r="C18" s="15">
        <f t="shared" si="0"/>
        <v>14633827.120000001</v>
      </c>
      <c r="D18" s="24">
        <f t="shared" si="1"/>
        <v>3221942.43</v>
      </c>
      <c r="E18" s="24"/>
      <c r="F18" s="15">
        <f t="shared" si="2"/>
        <v>11411884.690000001</v>
      </c>
      <c r="G18" s="7" t="s">
        <v>28</v>
      </c>
      <c r="H18" s="18">
        <v>2879604.73</v>
      </c>
      <c r="I18" s="7" t="s">
        <v>55</v>
      </c>
      <c r="J18" s="7" t="s">
        <v>56</v>
      </c>
      <c r="K18" s="7" t="s">
        <v>57</v>
      </c>
      <c r="X18" s="7" t="s">
        <v>53</v>
      </c>
      <c r="Y18" s="25" t="s">
        <v>54</v>
      </c>
      <c r="Z18" s="25"/>
      <c r="AA18" s="6">
        <f t="shared" si="3"/>
        <v>8958484.290000001</v>
      </c>
      <c r="AB18" s="7" t="s">
        <v>11</v>
      </c>
      <c r="AC18" s="25">
        <v>426204.33</v>
      </c>
      <c r="AD18" s="25"/>
    </row>
    <row r="19" spans="2:30" ht="27.75" customHeight="1">
      <c r="B19" s="3" t="s">
        <v>58</v>
      </c>
      <c r="C19" s="15">
        <f t="shared" si="0"/>
        <v>194666584.93</v>
      </c>
      <c r="D19" s="24">
        <f t="shared" si="1"/>
        <v>66676269.89</v>
      </c>
      <c r="E19" s="24"/>
      <c r="F19" s="15">
        <f t="shared" si="2"/>
        <v>127990315.04</v>
      </c>
      <c r="G19" s="6" t="s">
        <v>61</v>
      </c>
      <c r="H19" s="15">
        <v>10136804.84</v>
      </c>
      <c r="I19" s="6" t="s">
        <v>62</v>
      </c>
      <c r="J19" s="6" t="s">
        <v>63</v>
      </c>
      <c r="K19" s="6" t="s">
        <v>64</v>
      </c>
      <c r="X19" s="6" t="s">
        <v>59</v>
      </c>
      <c r="Y19" s="29" t="s">
        <v>60</v>
      </c>
      <c r="Z19" s="29"/>
      <c r="AA19" s="6">
        <f t="shared" si="3"/>
        <v>119896214.19</v>
      </c>
      <c r="AB19" s="6" t="s">
        <v>11</v>
      </c>
      <c r="AC19" s="29">
        <v>2042703.99</v>
      </c>
      <c r="AD19" s="29"/>
    </row>
    <row r="20" spans="2:30" ht="21.75" customHeight="1">
      <c r="B20" s="4" t="s">
        <v>65</v>
      </c>
      <c r="C20" s="15">
        <f t="shared" si="0"/>
        <v>1847457.06</v>
      </c>
      <c r="D20" s="24">
        <f t="shared" si="1"/>
        <v>232929.67</v>
      </c>
      <c r="E20" s="24"/>
      <c r="F20" s="15">
        <f t="shared" si="2"/>
        <v>1614527.3900000001</v>
      </c>
      <c r="G20" s="7" t="s">
        <v>68</v>
      </c>
      <c r="H20" s="7" t="s">
        <v>11</v>
      </c>
      <c r="I20" s="7" t="s">
        <v>69</v>
      </c>
      <c r="J20" s="7" t="s">
        <v>70</v>
      </c>
      <c r="K20" s="7" t="s">
        <v>11</v>
      </c>
      <c r="X20" s="7" t="s">
        <v>66</v>
      </c>
      <c r="Y20" s="25" t="s">
        <v>67</v>
      </c>
      <c r="Z20" s="25"/>
      <c r="AA20" s="6">
        <f t="shared" si="3"/>
        <v>1614527.3900000001</v>
      </c>
      <c r="AB20" s="7" t="s">
        <v>11</v>
      </c>
      <c r="AC20" s="25" t="s">
        <v>11</v>
      </c>
      <c r="AD20" s="25"/>
    </row>
    <row r="21" spans="2:30" ht="31.5" customHeight="1">
      <c r="B21" s="4" t="s">
        <v>71</v>
      </c>
      <c r="C21" s="15">
        <f t="shared" si="0"/>
        <v>3528341.95</v>
      </c>
      <c r="D21" s="24">
        <f t="shared" si="1"/>
        <v>701893.48</v>
      </c>
      <c r="E21" s="24"/>
      <c r="F21" s="15">
        <f t="shared" si="2"/>
        <v>2826448.47</v>
      </c>
      <c r="G21" s="7" t="s">
        <v>74</v>
      </c>
      <c r="H21" s="18">
        <v>39161.5</v>
      </c>
      <c r="I21" s="7" t="s">
        <v>75</v>
      </c>
      <c r="J21" s="7" t="s">
        <v>76</v>
      </c>
      <c r="K21" s="7" t="s">
        <v>11</v>
      </c>
      <c r="X21" s="7" t="s">
        <v>72</v>
      </c>
      <c r="Y21" s="25" t="s">
        <v>73</v>
      </c>
      <c r="Z21" s="25"/>
      <c r="AA21" s="6">
        <f t="shared" si="3"/>
        <v>2793990.04</v>
      </c>
      <c r="AB21" s="7" t="s">
        <v>11</v>
      </c>
      <c r="AC21" s="29">
        <v>6703.07</v>
      </c>
      <c r="AD21" s="29"/>
    </row>
    <row r="22" spans="2:30" ht="30" customHeight="1">
      <c r="B22" s="4" t="s">
        <v>77</v>
      </c>
      <c r="C22" s="15">
        <f t="shared" si="0"/>
        <v>45083726.14</v>
      </c>
      <c r="D22" s="24">
        <f t="shared" si="1"/>
        <v>22472474.72</v>
      </c>
      <c r="E22" s="24"/>
      <c r="F22" s="15">
        <f t="shared" si="2"/>
        <v>22611251.42</v>
      </c>
      <c r="G22" s="7" t="s">
        <v>80</v>
      </c>
      <c r="H22" s="18">
        <v>35431.6</v>
      </c>
      <c r="I22" s="7" t="s">
        <v>81</v>
      </c>
      <c r="J22" s="7" t="s">
        <v>11</v>
      </c>
      <c r="K22" s="7" t="s">
        <v>11</v>
      </c>
      <c r="X22" s="7" t="s">
        <v>78</v>
      </c>
      <c r="Y22" s="25" t="s">
        <v>79</v>
      </c>
      <c r="Z22" s="25"/>
      <c r="AA22" s="6">
        <f t="shared" si="3"/>
        <v>22587501.3</v>
      </c>
      <c r="AB22" s="7" t="s">
        <v>11</v>
      </c>
      <c r="AC22" s="25">
        <v>11681.48</v>
      </c>
      <c r="AD22" s="25"/>
    </row>
    <row r="23" spans="2:30" ht="21.75" customHeight="1">
      <c r="B23" s="4" t="s">
        <v>82</v>
      </c>
      <c r="C23" s="15">
        <f t="shared" si="0"/>
        <v>56136.94</v>
      </c>
      <c r="D23" s="24">
        <f t="shared" si="1"/>
        <v>7418.25</v>
      </c>
      <c r="E23" s="24"/>
      <c r="F23" s="15">
        <f t="shared" si="2"/>
        <v>48718.69</v>
      </c>
      <c r="G23" s="7" t="s">
        <v>11</v>
      </c>
      <c r="H23" s="18">
        <v>9416</v>
      </c>
      <c r="I23" s="7" t="s">
        <v>11</v>
      </c>
      <c r="J23" s="7" t="s">
        <v>11</v>
      </c>
      <c r="K23" s="7" t="s">
        <v>83</v>
      </c>
      <c r="X23" s="7" t="s">
        <v>83</v>
      </c>
      <c r="Y23" s="25" t="s">
        <v>84</v>
      </c>
      <c r="Z23" s="25"/>
      <c r="AA23" s="6">
        <f t="shared" si="3"/>
        <v>44497.19</v>
      </c>
      <c r="AB23" s="7" t="s">
        <v>11</v>
      </c>
      <c r="AC23" s="29">
        <v>5194.5</v>
      </c>
      <c r="AD23" s="29"/>
    </row>
    <row r="24" spans="2:30" ht="21.75" customHeight="1">
      <c r="B24" s="4" t="s">
        <v>85</v>
      </c>
      <c r="C24" s="15">
        <f t="shared" si="0"/>
        <v>92928505.96</v>
      </c>
      <c r="D24" s="24">
        <f t="shared" si="1"/>
        <v>29083059.169999998</v>
      </c>
      <c r="E24" s="24"/>
      <c r="F24" s="15">
        <f t="shared" si="2"/>
        <v>63845446.78999999</v>
      </c>
      <c r="G24" s="7" t="s">
        <v>88</v>
      </c>
      <c r="H24" s="18">
        <v>572601.8</v>
      </c>
      <c r="I24" s="7" t="s">
        <v>89</v>
      </c>
      <c r="J24" s="7" t="s">
        <v>11</v>
      </c>
      <c r="K24" s="7" t="s">
        <v>90</v>
      </c>
      <c r="X24" s="7" t="s">
        <v>86</v>
      </c>
      <c r="Y24" s="25" t="s">
        <v>87</v>
      </c>
      <c r="Z24" s="25"/>
      <c r="AA24" s="6">
        <f t="shared" si="3"/>
        <v>63402920.55</v>
      </c>
      <c r="AB24" s="7" t="s">
        <v>11</v>
      </c>
      <c r="AC24" s="25">
        <v>130075.56</v>
      </c>
      <c r="AD24" s="25"/>
    </row>
    <row r="25" spans="2:30" ht="21.75" customHeight="1">
      <c r="B25" s="4" t="s">
        <v>91</v>
      </c>
      <c r="C25" s="15">
        <f t="shared" si="0"/>
        <v>9622716.739999998</v>
      </c>
      <c r="D25" s="24">
        <f t="shared" si="1"/>
        <v>3369957.54</v>
      </c>
      <c r="E25" s="24"/>
      <c r="F25" s="15">
        <f t="shared" si="2"/>
        <v>6252759.199999998</v>
      </c>
      <c r="G25" s="7" t="s">
        <v>94</v>
      </c>
      <c r="H25" s="18">
        <v>731509.79</v>
      </c>
      <c r="I25" s="7" t="s">
        <v>95</v>
      </c>
      <c r="J25" s="7" t="s">
        <v>11</v>
      </c>
      <c r="K25" s="7" t="s">
        <v>11</v>
      </c>
      <c r="X25" s="7" t="s">
        <v>92</v>
      </c>
      <c r="Y25" s="25" t="s">
        <v>93</v>
      </c>
      <c r="Z25" s="25"/>
      <c r="AA25" s="6">
        <f t="shared" si="3"/>
        <v>5567846.01</v>
      </c>
      <c r="AB25" s="7" t="s">
        <v>11</v>
      </c>
      <c r="AC25" s="29">
        <v>46596.6</v>
      </c>
      <c r="AD25" s="29"/>
    </row>
    <row r="26" spans="2:30" ht="21.75" customHeight="1">
      <c r="B26" s="4" t="s">
        <v>39</v>
      </c>
      <c r="C26" s="15">
        <f t="shared" si="0"/>
        <v>11820314.379999999</v>
      </c>
      <c r="D26" s="24">
        <f t="shared" si="1"/>
        <v>961467.91</v>
      </c>
      <c r="E26" s="24"/>
      <c r="F26" s="15">
        <f t="shared" si="2"/>
        <v>10858846.469999999</v>
      </c>
      <c r="G26" s="7" t="s">
        <v>98</v>
      </c>
      <c r="H26" s="18">
        <v>5860070.12</v>
      </c>
      <c r="I26" s="7" t="s">
        <v>99</v>
      </c>
      <c r="J26" s="7" t="s">
        <v>11</v>
      </c>
      <c r="K26" s="7" t="s">
        <v>11</v>
      </c>
      <c r="X26" s="7" t="s">
        <v>96</v>
      </c>
      <c r="Y26" s="25" t="s">
        <v>97</v>
      </c>
      <c r="Z26" s="25"/>
      <c r="AA26" s="6">
        <f t="shared" si="3"/>
        <v>5203494.609999999</v>
      </c>
      <c r="AB26" s="7" t="s">
        <v>11</v>
      </c>
      <c r="AC26" s="25">
        <v>204718.26</v>
      </c>
      <c r="AD26" s="25"/>
    </row>
    <row r="27" spans="2:30" ht="21.75" customHeight="1">
      <c r="B27" s="4" t="s">
        <v>100</v>
      </c>
      <c r="C27" s="15">
        <f t="shared" si="0"/>
        <v>28454.1</v>
      </c>
      <c r="D27" s="24">
        <f t="shared" si="1"/>
        <v>28454.1</v>
      </c>
      <c r="E27" s="24"/>
      <c r="F27" s="15">
        <f t="shared" si="2"/>
        <v>0</v>
      </c>
      <c r="G27" s="7" t="s">
        <v>11</v>
      </c>
      <c r="H27" s="18" t="s">
        <v>11</v>
      </c>
      <c r="I27" s="7" t="s">
        <v>101</v>
      </c>
      <c r="J27" s="7" t="s">
        <v>11</v>
      </c>
      <c r="K27" s="7" t="s">
        <v>11</v>
      </c>
      <c r="X27" s="7" t="s">
        <v>101</v>
      </c>
      <c r="Y27" s="25" t="s">
        <v>101</v>
      </c>
      <c r="Z27" s="25"/>
      <c r="AA27" s="6">
        <f t="shared" si="3"/>
        <v>0</v>
      </c>
      <c r="AB27" s="7" t="s">
        <v>11</v>
      </c>
      <c r="AC27" s="29" t="s">
        <v>11</v>
      </c>
      <c r="AD27" s="29"/>
    </row>
    <row r="28" spans="2:30" ht="21.75" customHeight="1">
      <c r="B28" s="4" t="s">
        <v>102</v>
      </c>
      <c r="C28" s="15">
        <f t="shared" si="0"/>
        <v>29750931.66</v>
      </c>
      <c r="D28" s="24">
        <f t="shared" si="1"/>
        <v>9818615.05</v>
      </c>
      <c r="E28" s="24"/>
      <c r="F28" s="15">
        <f t="shared" si="2"/>
        <v>19932316.61</v>
      </c>
      <c r="G28" s="7" t="s">
        <v>105</v>
      </c>
      <c r="H28" s="18">
        <v>2888614.03</v>
      </c>
      <c r="I28" s="7" t="s">
        <v>106</v>
      </c>
      <c r="J28" s="7" t="s">
        <v>107</v>
      </c>
      <c r="K28" s="7" t="s">
        <v>108</v>
      </c>
      <c r="X28" s="7" t="s">
        <v>103</v>
      </c>
      <c r="Y28" s="25" t="s">
        <v>104</v>
      </c>
      <c r="Z28" s="25"/>
      <c r="AA28" s="6">
        <f t="shared" si="3"/>
        <v>18681437.099999998</v>
      </c>
      <c r="AB28" s="7" t="s">
        <v>11</v>
      </c>
      <c r="AC28" s="25">
        <v>1637734.52</v>
      </c>
      <c r="AD28" s="25"/>
    </row>
    <row r="29" spans="2:30" ht="27.75" customHeight="1">
      <c r="B29" s="3" t="s">
        <v>109</v>
      </c>
      <c r="C29" s="15">
        <f t="shared" si="0"/>
        <v>6984910.2700000005</v>
      </c>
      <c r="D29" s="24">
        <f t="shared" si="1"/>
        <v>1275365</v>
      </c>
      <c r="E29" s="24"/>
      <c r="F29" s="15">
        <f t="shared" si="2"/>
        <v>5709545.2700000005</v>
      </c>
      <c r="G29" s="6" t="s">
        <v>112</v>
      </c>
      <c r="H29" s="15">
        <v>174699.98</v>
      </c>
      <c r="I29" s="6" t="s">
        <v>113</v>
      </c>
      <c r="J29" s="6" t="s">
        <v>114</v>
      </c>
      <c r="K29" s="6" t="s">
        <v>11</v>
      </c>
      <c r="X29" s="6" t="s">
        <v>110</v>
      </c>
      <c r="Y29" s="29" t="s">
        <v>111</v>
      </c>
      <c r="Z29" s="29"/>
      <c r="AA29" s="6">
        <f t="shared" si="3"/>
        <v>5702571.95</v>
      </c>
      <c r="AB29" s="6" t="s">
        <v>11</v>
      </c>
      <c r="AC29" s="29">
        <v>167726.66</v>
      </c>
      <c r="AD29" s="29"/>
    </row>
    <row r="30" spans="2:30" ht="21.75" customHeight="1">
      <c r="B30" s="4" t="s">
        <v>115</v>
      </c>
      <c r="C30" s="15">
        <f t="shared" si="0"/>
        <v>0</v>
      </c>
      <c r="D30" s="24">
        <f t="shared" si="1"/>
        <v>0</v>
      </c>
      <c r="E30" s="24"/>
      <c r="F30" s="15">
        <f t="shared" si="2"/>
        <v>0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  <c r="X30" s="7" t="s">
        <v>11</v>
      </c>
      <c r="Y30" s="25" t="s">
        <v>11</v>
      </c>
      <c r="Z30" s="25"/>
      <c r="AA30" s="6">
        <f t="shared" si="3"/>
        <v>0</v>
      </c>
      <c r="AB30" s="7" t="s">
        <v>11</v>
      </c>
      <c r="AC30" s="25" t="s">
        <v>11</v>
      </c>
      <c r="AD30" s="25"/>
    </row>
    <row r="31" spans="2:30" ht="21.75" customHeight="1">
      <c r="B31" s="3" t="s">
        <v>116</v>
      </c>
      <c r="C31" s="15">
        <f t="shared" si="0"/>
        <v>6335489.08</v>
      </c>
      <c r="D31" s="24">
        <f t="shared" si="1"/>
        <v>3227699.1</v>
      </c>
      <c r="E31" s="24"/>
      <c r="F31" s="15">
        <f t="shared" si="2"/>
        <v>3107789.98</v>
      </c>
      <c r="G31" s="6" t="s">
        <v>119</v>
      </c>
      <c r="H31" s="15">
        <v>1034766.04</v>
      </c>
      <c r="I31" s="6" t="s">
        <v>120</v>
      </c>
      <c r="J31" s="6" t="s">
        <v>121</v>
      </c>
      <c r="K31" s="6" t="s">
        <v>122</v>
      </c>
      <c r="X31" s="6" t="s">
        <v>117</v>
      </c>
      <c r="Y31" s="29" t="s">
        <v>118</v>
      </c>
      <c r="Z31" s="29"/>
      <c r="AA31" s="6">
        <f t="shared" si="3"/>
        <v>2531928.23</v>
      </c>
      <c r="AB31" s="6" t="s">
        <v>11</v>
      </c>
      <c r="AC31" s="29">
        <v>458904.29</v>
      </c>
      <c r="AD31" s="29"/>
    </row>
    <row r="32" spans="2:30" ht="21.75" customHeight="1">
      <c r="B32" s="5" t="s">
        <v>123</v>
      </c>
      <c r="C32" s="15">
        <f t="shared" si="0"/>
        <v>463149737.71000004</v>
      </c>
      <c r="D32" s="24">
        <f t="shared" si="1"/>
        <v>105560368.13999999</v>
      </c>
      <c r="E32" s="24"/>
      <c r="F32" s="15">
        <f t="shared" si="2"/>
        <v>357589369.57000005</v>
      </c>
      <c r="G32" s="17">
        <v>230262642.31</v>
      </c>
      <c r="H32" s="17">
        <v>111326424.29</v>
      </c>
      <c r="I32" s="8" t="s">
        <v>126</v>
      </c>
      <c r="J32" s="8" t="s">
        <v>127</v>
      </c>
      <c r="K32" s="17">
        <v>13953057.02</v>
      </c>
      <c r="X32" s="8" t="s">
        <v>124</v>
      </c>
      <c r="Y32" s="26" t="s">
        <v>125</v>
      </c>
      <c r="Z32" s="26"/>
      <c r="AA32" s="6">
        <f t="shared" si="3"/>
        <v>264499696.18</v>
      </c>
      <c r="AB32" s="8" t="s">
        <v>11</v>
      </c>
      <c r="AC32" s="25">
        <v>18236750.9</v>
      </c>
      <c r="AD32" s="25"/>
    </row>
    <row r="33" spans="1:11" ht="6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36" customHeight="1">
      <c r="B34" s="27" t="s">
        <v>132</v>
      </c>
      <c r="C34" s="28"/>
      <c r="D34" s="28"/>
      <c r="E34" s="20"/>
      <c r="F34" s="20"/>
      <c r="G34" s="20"/>
      <c r="H34" s="20"/>
      <c r="I34" s="20"/>
      <c r="J34" s="20"/>
      <c r="K34" s="20"/>
    </row>
  </sheetData>
  <sheetProtection/>
  <mergeCells count="97">
    <mergeCell ref="AC13:AD13"/>
    <mergeCell ref="Y5:Z5"/>
    <mergeCell ref="X3:X4"/>
    <mergeCell ref="Y3:Z4"/>
    <mergeCell ref="AA3:AA4"/>
    <mergeCell ref="AC5:AD5"/>
    <mergeCell ref="AC6:AD6"/>
    <mergeCell ref="AC7:AD7"/>
    <mergeCell ref="AC10:AD10"/>
    <mergeCell ref="Y22:Z22"/>
    <mergeCell ref="Y23:Z23"/>
    <mergeCell ref="Y24:Z24"/>
    <mergeCell ref="Y10:Z10"/>
    <mergeCell ref="Y11:Z11"/>
    <mergeCell ref="Y12:Z12"/>
    <mergeCell ref="Y13:Z13"/>
    <mergeCell ref="AC11:AD11"/>
    <mergeCell ref="AC12:AD12"/>
    <mergeCell ref="Y27:Z27"/>
    <mergeCell ref="Y16:Z16"/>
    <mergeCell ref="Y17:Z17"/>
    <mergeCell ref="Y18:Z18"/>
    <mergeCell ref="Y19:Z19"/>
    <mergeCell ref="Y20:Z20"/>
    <mergeCell ref="Y21:Z21"/>
    <mergeCell ref="AC16:AD16"/>
    <mergeCell ref="AC17:AD17"/>
    <mergeCell ref="AC18:AD18"/>
    <mergeCell ref="AC19:AD19"/>
    <mergeCell ref="Y25:Z25"/>
    <mergeCell ref="Y26:Z26"/>
    <mergeCell ref="Y6:Z6"/>
    <mergeCell ref="Y7:Z7"/>
    <mergeCell ref="AC14:AD14"/>
    <mergeCell ref="AC15:AD15"/>
    <mergeCell ref="Y8:Z8"/>
    <mergeCell ref="Y9:Z9"/>
    <mergeCell ref="Y14:Z14"/>
    <mergeCell ref="Y15:Z15"/>
    <mergeCell ref="AC8:AD8"/>
    <mergeCell ref="AC9:AD9"/>
    <mergeCell ref="AC24:AD24"/>
    <mergeCell ref="AC25:AD25"/>
    <mergeCell ref="AC26:AD26"/>
    <mergeCell ref="AC27:AD27"/>
    <mergeCell ref="AC20:AD20"/>
    <mergeCell ref="AC21:AD21"/>
    <mergeCell ref="AC22:AD22"/>
    <mergeCell ref="AC23:AD23"/>
    <mergeCell ref="B34:D34"/>
    <mergeCell ref="E34:K34"/>
    <mergeCell ref="AC28:AD28"/>
    <mergeCell ref="AC29:AD29"/>
    <mergeCell ref="AC30:AD30"/>
    <mergeCell ref="AC31:AD31"/>
    <mergeCell ref="Y28:Z28"/>
    <mergeCell ref="Y29:Z29"/>
    <mergeCell ref="Y30:Z30"/>
    <mergeCell ref="Y31:Z31"/>
    <mergeCell ref="D29:E29"/>
    <mergeCell ref="D30:E30"/>
    <mergeCell ref="D31:E31"/>
    <mergeCell ref="AC32:AD32"/>
    <mergeCell ref="D32:E32"/>
    <mergeCell ref="A33:K33"/>
    <mergeCell ref="Y32:Z32"/>
    <mergeCell ref="D27:E27"/>
    <mergeCell ref="D21:E21"/>
    <mergeCell ref="D22:E22"/>
    <mergeCell ref="D23:E23"/>
    <mergeCell ref="D24:E24"/>
    <mergeCell ref="D28:E28"/>
    <mergeCell ref="D17:E17"/>
    <mergeCell ref="D18:E18"/>
    <mergeCell ref="D19:E19"/>
    <mergeCell ref="D20:E20"/>
    <mergeCell ref="D25:E25"/>
    <mergeCell ref="D26:E26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  <mergeCell ref="A1:K1"/>
    <mergeCell ref="B2:K2"/>
    <mergeCell ref="B3:B4"/>
    <mergeCell ref="C3:C4"/>
    <mergeCell ref="D3:E4"/>
    <mergeCell ref="F3:F4"/>
    <mergeCell ref="G3:K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20" max="29" man="1"/>
  </rowBreaks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jolanta.blaszkiewicz</cp:lastModifiedBy>
  <cp:lastPrinted>2012-03-19T12:25:09Z</cp:lastPrinted>
  <dcterms:modified xsi:type="dcterms:W3CDTF">2012-03-20T09:05:44Z</dcterms:modified>
  <cp:category/>
  <cp:version/>
  <cp:contentType/>
  <cp:contentStatus/>
</cp:coreProperties>
</file>